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лето.дома\"/>
    </mc:Choice>
  </mc:AlternateContent>
  <bookViews>
    <workbookView xWindow="0" yWindow="0" windowWidth="14370" windowHeight="7425" firstSheet="1" activeTab="5"/>
  </bookViews>
  <sheets>
    <sheet name="НОО 09 - 12" sheetId="1" r:id="rId1"/>
    <sheet name="ООО 09-12" sheetId="2" r:id="rId2"/>
    <sheet name="СОО 09-12" sheetId="3" r:id="rId3"/>
    <sheet name="НОО 01-05" sheetId="4" r:id="rId4"/>
    <sheet name="ООО-01-05" sheetId="5" r:id="rId5"/>
    <sheet name="СОО 01-05" sheetId="7" r:id="rId6"/>
  </sheets>
  <calcPr calcId="162913"/>
</workbook>
</file>

<file path=xl/calcChain.xml><?xml version="1.0" encoding="utf-8"?>
<calcChain xmlns="http://schemas.openxmlformats.org/spreadsheetml/2006/main">
  <c r="V94" i="2" l="1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22" i="7"/>
  <c r="AC20" i="7"/>
  <c r="AE15" i="7"/>
  <c r="AA19" i="7"/>
  <c r="AB19" i="7" s="1"/>
  <c r="AA6" i="7"/>
  <c r="AB6" i="7" s="1"/>
  <c r="AA7" i="7"/>
  <c r="AB7" i="7" s="1"/>
  <c r="AA8" i="7"/>
  <c r="AB8" i="7" s="1"/>
  <c r="AA9" i="7"/>
  <c r="AB9" i="7" s="1"/>
  <c r="AA10" i="7"/>
  <c r="AB10" i="7" s="1"/>
  <c r="AA11" i="7"/>
  <c r="AB11" i="7" s="1"/>
  <c r="AA12" i="7"/>
  <c r="AB12" i="7" s="1"/>
  <c r="AE12" i="7" s="1"/>
  <c r="AA13" i="7"/>
  <c r="AB13" i="7" s="1"/>
  <c r="AA14" i="7"/>
  <c r="AB14" i="7" s="1"/>
  <c r="AA15" i="7"/>
  <c r="AA16" i="7"/>
  <c r="AB16" i="7" s="1"/>
  <c r="AE16" i="7" s="1"/>
  <c r="AA17" i="7"/>
  <c r="AB17" i="7" s="1"/>
  <c r="AE17" i="7" s="1"/>
  <c r="AA18" i="7"/>
  <c r="AB18" i="7" s="1"/>
  <c r="AE18" i="7" s="1"/>
  <c r="AA5" i="7"/>
  <c r="AB5" i="7" s="1"/>
  <c r="AB86" i="5"/>
  <c r="AA86" i="5"/>
  <c r="AC100" i="5"/>
  <c r="AA82" i="5"/>
  <c r="AB82" i="5" s="1"/>
  <c r="AD82" i="5" s="1"/>
  <c r="AA83" i="5"/>
  <c r="AB83" i="5" s="1"/>
  <c r="AD83" i="5" s="1"/>
  <c r="AA84" i="5"/>
  <c r="AB84" i="5" s="1"/>
  <c r="AD84" i="5" s="1"/>
  <c r="AA85" i="5"/>
  <c r="AB85" i="5" s="1"/>
  <c r="AD85" i="5" s="1"/>
  <c r="AA87" i="5"/>
  <c r="AB87" i="5" s="1"/>
  <c r="AD87" i="5" s="1"/>
  <c r="AA88" i="5"/>
  <c r="AB88" i="5" s="1"/>
  <c r="AD88" i="5" s="1"/>
  <c r="AA89" i="5"/>
  <c r="AB89" i="5" s="1"/>
  <c r="AD89" i="5" s="1"/>
  <c r="AA90" i="5"/>
  <c r="AB90" i="5" s="1"/>
  <c r="AD90" i="5" s="1"/>
  <c r="AA91" i="5"/>
  <c r="AB91" i="5" s="1"/>
  <c r="AD91" i="5" s="1"/>
  <c r="AA92" i="5"/>
  <c r="AB92" i="5" s="1"/>
  <c r="AD92" i="5" s="1"/>
  <c r="AA93" i="5"/>
  <c r="AB93" i="5" s="1"/>
  <c r="AD93" i="5" s="1"/>
  <c r="AA94" i="5"/>
  <c r="AB94" i="5" s="1"/>
  <c r="AD94" i="5" s="1"/>
  <c r="AA95" i="5"/>
  <c r="AB95" i="5" s="1"/>
  <c r="AD95" i="5" s="1"/>
  <c r="AA96" i="5"/>
  <c r="AB96" i="5" s="1"/>
  <c r="AD96" i="5" s="1"/>
  <c r="AA97" i="5"/>
  <c r="AD97" i="5" s="1"/>
  <c r="AA98" i="5"/>
  <c r="AB98" i="5" s="1"/>
  <c r="AD98" i="5" s="1"/>
  <c r="AA99" i="5"/>
  <c r="AB99" i="5" s="1"/>
  <c r="AD99" i="5" s="1"/>
  <c r="AA81" i="5"/>
  <c r="AB81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U59" i="5"/>
  <c r="AA59" i="5" s="1"/>
  <c r="AB59" i="5" s="1"/>
  <c r="AB39" i="5"/>
  <c r="AD39" i="5" s="1"/>
  <c r="AB40" i="5"/>
  <c r="AD40" i="5" s="1"/>
  <c r="AB41" i="5"/>
  <c r="AD41" i="5" s="1"/>
  <c r="AB42" i="5"/>
  <c r="AD42" i="5" s="1"/>
  <c r="AB43" i="5"/>
  <c r="AD43" i="5" s="1"/>
  <c r="AB44" i="5"/>
  <c r="AD44" i="5" s="1"/>
  <c r="AD45" i="5"/>
  <c r="AD46" i="5"/>
  <c r="AB47" i="5"/>
  <c r="AD47" i="5" s="1"/>
  <c r="AB48" i="5"/>
  <c r="AD48" i="5" s="1"/>
  <c r="AB49" i="5"/>
  <c r="AD49" i="5" s="1"/>
  <c r="AB50" i="5"/>
  <c r="AD50" i="5" s="1"/>
  <c r="AB51" i="5"/>
  <c r="AD51" i="5" s="1"/>
  <c r="AB52" i="5"/>
  <c r="AD52" i="5" s="1"/>
  <c r="AB53" i="5"/>
  <c r="AD53" i="5" s="1"/>
  <c r="AB54" i="5"/>
  <c r="AD54" i="5" s="1"/>
  <c r="AB55" i="5"/>
  <c r="AD55" i="5" s="1"/>
  <c r="AB56" i="5"/>
  <c r="AA38" i="5"/>
  <c r="AB38" i="5" s="1"/>
  <c r="AD38" i="5" s="1"/>
  <c r="AB22" i="5"/>
  <c r="AD22" i="5" s="1"/>
  <c r="AB23" i="5"/>
  <c r="AD23" i="5" s="1"/>
  <c r="AB24" i="5"/>
  <c r="AD24" i="5" s="1"/>
  <c r="AB25" i="5"/>
  <c r="AD25" i="5" s="1"/>
  <c r="AD26" i="5"/>
  <c r="AB27" i="5"/>
  <c r="AD27" i="5" s="1"/>
  <c r="AD28" i="5"/>
  <c r="AD29" i="5"/>
  <c r="AB30" i="5"/>
  <c r="AD30" i="5" s="1"/>
  <c r="AB31" i="5"/>
  <c r="AD31" i="5" s="1"/>
  <c r="AB32" i="5"/>
  <c r="AD32" i="5" s="1"/>
  <c r="AB33" i="5"/>
  <c r="AD33" i="5" s="1"/>
  <c r="AB34" i="5"/>
  <c r="AD34" i="5" s="1"/>
  <c r="AB35" i="5"/>
  <c r="AD35" i="5" s="1"/>
  <c r="AC36" i="5"/>
  <c r="AA21" i="5"/>
  <c r="AB21" i="5" s="1"/>
  <c r="AD21" i="5" s="1"/>
  <c r="AA6" i="5"/>
  <c r="AB6" i="5" s="1"/>
  <c r="AA7" i="5"/>
  <c r="AB7" i="5" s="1"/>
  <c r="AD7" i="5" s="1"/>
  <c r="AA8" i="5"/>
  <c r="AB8" i="5" s="1"/>
  <c r="AD8" i="5" s="1"/>
  <c r="AA9" i="5"/>
  <c r="AB9" i="5" s="1"/>
  <c r="AD9" i="5" s="1"/>
  <c r="AA10" i="5"/>
  <c r="AB10" i="5" s="1"/>
  <c r="AD10" i="5" s="1"/>
  <c r="AA11" i="5"/>
  <c r="AB11" i="5" s="1"/>
  <c r="AD11" i="5" s="1"/>
  <c r="AA12" i="5"/>
  <c r="AB12" i="5" s="1"/>
  <c r="AD12" i="5" s="1"/>
  <c r="AA13" i="5"/>
  <c r="AB13" i="5" s="1"/>
  <c r="AD13" i="5" s="1"/>
  <c r="AA14" i="5"/>
  <c r="AB14" i="5" s="1"/>
  <c r="AD14" i="5" s="1"/>
  <c r="AA15" i="5"/>
  <c r="AB15" i="5" s="1"/>
  <c r="AD15" i="5" s="1"/>
  <c r="AA16" i="5"/>
  <c r="AB16" i="5" s="1"/>
  <c r="AD16" i="5" s="1"/>
  <c r="AA17" i="5"/>
  <c r="AB17" i="5" s="1"/>
  <c r="AD17" i="5" s="1"/>
  <c r="AA18" i="5"/>
  <c r="AB18" i="5" s="1"/>
  <c r="AD18" i="5" s="1"/>
  <c r="AA5" i="5"/>
  <c r="AB5" i="5" s="1"/>
  <c r="AD5" i="5" s="1"/>
  <c r="AC19" i="5"/>
  <c r="V96" i="2"/>
  <c r="V76" i="2"/>
  <c r="V75" i="2"/>
  <c r="V54" i="2"/>
  <c r="V53" i="2"/>
  <c r="V17" i="2"/>
  <c r="V18" i="2"/>
  <c r="V34" i="2"/>
  <c r="V33" i="2"/>
  <c r="AB37" i="4"/>
  <c r="AD40" i="4"/>
  <c r="AD41" i="4"/>
  <c r="AD42" i="4"/>
  <c r="AD43" i="4"/>
  <c r="AD44" i="4"/>
  <c r="AD45" i="4"/>
  <c r="AD46" i="4"/>
  <c r="AD47" i="4"/>
  <c r="AD48" i="4"/>
  <c r="AD39" i="4"/>
  <c r="AD37" i="4"/>
  <c r="AD29" i="4"/>
  <c r="AD30" i="4"/>
  <c r="AD31" i="4"/>
  <c r="AD32" i="4"/>
  <c r="AD33" i="4"/>
  <c r="AD34" i="4"/>
  <c r="AD35" i="4"/>
  <c r="AD36" i="4"/>
  <c r="AD28" i="4"/>
  <c r="AD15" i="4"/>
  <c r="AD26" i="4"/>
  <c r="AB26" i="4"/>
  <c r="AD23" i="4"/>
  <c r="AD24" i="4"/>
  <c r="AD25" i="4"/>
  <c r="AD22" i="4"/>
  <c r="AB50" i="4"/>
  <c r="AD50" i="4" s="1"/>
  <c r="X16" i="1"/>
  <c r="X17" i="1"/>
  <c r="X18" i="1"/>
  <c r="X19" i="1"/>
  <c r="X15" i="1"/>
  <c r="AB20" i="7" l="1"/>
  <c r="AB100" i="5"/>
  <c r="AD100" i="5" s="1"/>
  <c r="AD81" i="5"/>
  <c r="AB19" i="5"/>
  <c r="AD19" i="5" s="1"/>
  <c r="AD6" i="5"/>
  <c r="AB57" i="5"/>
  <c r="AD57" i="5" s="1"/>
  <c r="AB36" i="5"/>
  <c r="X57" i="3" l="1"/>
  <c r="X53" i="7"/>
  <c r="X45" i="1"/>
</calcChain>
</file>

<file path=xl/sharedStrings.xml><?xml version="1.0" encoding="utf-8"?>
<sst xmlns="http://schemas.openxmlformats.org/spreadsheetml/2006/main" count="557" uniqueCount="101">
  <si>
    <r>
      <rPr>
        <b/>
        <sz val="16"/>
        <rFont val="Times New Roman"/>
        <family val="1"/>
      </rPr>
      <t>ЕДИНЫЙ  ГРАФИК  ОЦЕНОЧНЫХ  ПРОЦЕДУР</t>
    </r>
  </si>
  <si>
    <r>
      <rPr>
        <b/>
        <sz val="10"/>
        <rFont val="Times New Roman"/>
        <family val="1"/>
      </rPr>
      <t>Период проведения оценочной процедуры</t>
    </r>
  </si>
  <si>
    <r>
      <rPr>
        <b/>
        <sz val="10"/>
        <rFont val="Times New Roman"/>
        <family val="1"/>
      </rPr>
      <t>Сентябрь</t>
    </r>
  </si>
  <si>
    <r>
      <rPr>
        <b/>
        <sz val="10"/>
        <rFont val="Times New Roman"/>
        <family val="1"/>
      </rPr>
      <t>Октябрь</t>
    </r>
  </si>
  <si>
    <r>
      <rPr>
        <b/>
        <sz val="10"/>
        <rFont val="Times New Roman"/>
        <family val="1"/>
      </rPr>
      <t>Ноябрь</t>
    </r>
  </si>
  <si>
    <r>
      <rPr>
        <b/>
        <sz val="10"/>
        <rFont val="Times New Roman"/>
        <family val="1"/>
      </rPr>
      <t>Декабрь</t>
    </r>
  </si>
  <si>
    <r>
      <rPr>
        <b/>
        <sz val="10"/>
        <rFont val="Times New Roman"/>
        <family val="1"/>
      </rPr>
      <t>Всего</t>
    </r>
  </si>
  <si>
    <r>
      <rPr>
        <sz val="10"/>
        <rFont val="Times New Roman"/>
        <family val="1"/>
      </rPr>
      <t>Федеральные оценочные процедуры</t>
    </r>
  </si>
  <si>
    <r>
      <rPr>
        <sz val="10"/>
        <rFont val="Times New Roman"/>
        <family val="1"/>
      </rPr>
      <t>Региональные  оценочные процедуры</t>
    </r>
  </si>
  <si>
    <r>
      <rPr>
        <sz val="10"/>
        <rFont val="Times New Roman"/>
        <family val="1"/>
      </rPr>
      <t>Муниципальные   оценочные процедуры</t>
    </r>
  </si>
  <si>
    <r>
      <rPr>
        <sz val="10"/>
        <rFont val="Times New Roman"/>
        <family val="1"/>
      </rPr>
      <t>Оценочные процедуры по инициативе ОО</t>
    </r>
  </si>
  <si>
    <r>
      <rPr>
        <sz val="10"/>
        <rFont val="Times New Roman"/>
        <family val="1"/>
      </rPr>
      <t>Всего</t>
    </r>
  </si>
  <si>
    <r>
      <rPr>
        <sz val="10"/>
        <rFont val="Times New Roman"/>
        <family val="1"/>
      </rPr>
      <t>В I полугодии 2023-2024 учебного года</t>
    </r>
  </si>
  <si>
    <r>
      <rPr>
        <b/>
        <sz val="12"/>
        <rFont val="Times New Roman"/>
        <family val="1"/>
      </rPr>
      <t>1 классы</t>
    </r>
  </si>
  <si>
    <r>
      <rPr>
        <sz val="9"/>
        <rFont val="Times New Roman"/>
        <family val="1"/>
      </rPr>
      <t>Русский язык</t>
    </r>
  </si>
  <si>
    <r>
      <rPr>
        <sz val="9"/>
        <rFont val="Times New Roman"/>
        <family val="1"/>
      </rPr>
      <t>Литературное чтение</t>
    </r>
  </si>
  <si>
    <r>
      <rPr>
        <sz val="9"/>
        <rFont val="Times New Roman"/>
        <family val="1"/>
      </rPr>
      <t>Математика</t>
    </r>
  </si>
  <si>
    <r>
      <rPr>
        <sz val="9"/>
        <rFont val="Times New Roman"/>
        <family val="1"/>
      </rPr>
      <t>Окружающий мир</t>
    </r>
  </si>
  <si>
    <r>
      <rPr>
        <sz val="9"/>
        <rFont val="Times New Roman"/>
        <family val="1"/>
      </rPr>
      <t>Технология</t>
    </r>
  </si>
  <si>
    <r>
      <rPr>
        <sz val="9"/>
        <rFont val="Times New Roman"/>
        <family val="1"/>
      </rPr>
      <t xml:space="preserve">Изобразительное
</t>
    </r>
    <r>
      <rPr>
        <sz val="9"/>
        <rFont val="Times New Roman"/>
        <family val="1"/>
      </rPr>
      <t>искусство</t>
    </r>
  </si>
  <si>
    <r>
      <rPr>
        <sz val="9"/>
        <rFont val="Times New Roman"/>
        <family val="1"/>
      </rPr>
      <t>Музыка</t>
    </r>
  </si>
  <si>
    <r>
      <rPr>
        <sz val="9"/>
        <rFont val="Times New Roman"/>
        <family val="1"/>
      </rPr>
      <t>Физическая культура</t>
    </r>
  </si>
  <si>
    <r>
      <rPr>
        <b/>
        <sz val="12"/>
        <rFont val="Times New Roman"/>
        <family val="1"/>
      </rPr>
      <t>2 классы</t>
    </r>
  </si>
  <si>
    <r>
      <rPr>
        <sz val="9"/>
        <rFont val="Times New Roman"/>
        <family val="1"/>
      </rPr>
      <t>Иностранный язык</t>
    </r>
  </si>
  <si>
    <r>
      <rPr>
        <b/>
        <sz val="12"/>
        <rFont val="Times New Roman"/>
        <family val="1"/>
      </rPr>
      <t>3 классы</t>
    </r>
  </si>
  <si>
    <r>
      <rPr>
        <sz val="9"/>
        <rFont val="Times New Roman"/>
        <family val="1"/>
      </rPr>
      <t>Иностранный язык (английский)</t>
    </r>
  </si>
  <si>
    <r>
      <rPr>
        <b/>
        <sz val="12"/>
        <rFont val="Times New Roman"/>
        <family val="1"/>
      </rPr>
      <t>4 классы</t>
    </r>
  </si>
  <si>
    <r>
      <rPr>
        <sz val="9"/>
        <rFont val="Times New Roman"/>
        <family val="1"/>
      </rPr>
      <t>ОРКСЭ</t>
    </r>
  </si>
  <si>
    <r>
      <rPr>
        <b/>
        <sz val="12"/>
        <rFont val="Times New Roman"/>
        <family val="1"/>
      </rPr>
      <t>ОСНОВНОЕ ОБЩЕЕ ОБРАЗОВАНИЕ</t>
    </r>
  </si>
  <si>
    <r>
      <rPr>
        <b/>
        <sz val="10"/>
        <rFont val="Times New Roman"/>
        <family val="1"/>
      </rPr>
      <t xml:space="preserve">Период проведения оценочной
</t>
    </r>
    <r>
      <rPr>
        <b/>
        <sz val="10"/>
        <rFont val="Times New Roman"/>
        <family val="1"/>
      </rPr>
      <t>процедуры</t>
    </r>
  </si>
  <si>
    <r>
      <rPr>
        <b/>
        <sz val="12"/>
        <rFont val="Times New Roman"/>
        <family val="1"/>
      </rPr>
      <t>5 классы</t>
    </r>
  </si>
  <si>
    <r>
      <rPr>
        <sz val="9"/>
        <rFont val="Times New Roman"/>
        <family val="1"/>
      </rPr>
      <t>Литература</t>
    </r>
  </si>
  <si>
    <r>
      <rPr>
        <sz val="9"/>
        <rFont val="Times New Roman"/>
        <family val="1"/>
      </rPr>
      <t xml:space="preserve">Иностранный язык
</t>
    </r>
    <r>
      <rPr>
        <sz val="9"/>
        <rFont val="Times New Roman"/>
        <family val="1"/>
      </rPr>
      <t>(английский)</t>
    </r>
  </si>
  <si>
    <r>
      <rPr>
        <sz val="9"/>
        <rFont val="Times New Roman"/>
        <family val="1"/>
      </rPr>
      <t>История</t>
    </r>
  </si>
  <si>
    <r>
      <rPr>
        <sz val="9"/>
        <rFont val="Times New Roman"/>
        <family val="1"/>
      </rPr>
      <t>География</t>
    </r>
  </si>
  <si>
    <r>
      <rPr>
        <sz val="9"/>
        <rFont val="Times New Roman"/>
        <family val="1"/>
      </rPr>
      <t>Биология</t>
    </r>
  </si>
  <si>
    <r>
      <rPr>
        <sz val="9"/>
        <rFont val="Times New Roman"/>
        <family val="1"/>
      </rPr>
      <t>ОДНКНР</t>
    </r>
  </si>
  <si>
    <r>
      <rPr>
        <sz val="9"/>
        <rFont val="Times New Roman"/>
        <family val="1"/>
      </rPr>
      <t xml:space="preserve">Метапредметные
</t>
    </r>
    <r>
      <rPr>
        <sz val="9"/>
        <rFont val="Times New Roman"/>
        <family val="1"/>
      </rPr>
      <t>результатыи</t>
    </r>
  </si>
  <si>
    <r>
      <rPr>
        <b/>
        <sz val="12"/>
        <rFont val="Times New Roman"/>
        <family val="1"/>
      </rPr>
      <t>6 классы</t>
    </r>
  </si>
  <si>
    <r>
      <rPr>
        <sz val="9"/>
        <rFont val="Times New Roman"/>
        <family val="1"/>
      </rPr>
      <t>Обществознание</t>
    </r>
  </si>
  <si>
    <r>
      <rPr>
        <b/>
        <sz val="12"/>
        <rFont val="Times New Roman"/>
        <family val="1"/>
      </rPr>
      <t>7 классы</t>
    </r>
  </si>
  <si>
    <r>
      <rPr>
        <sz val="9"/>
        <rFont val="Times New Roman"/>
        <family val="1"/>
      </rPr>
      <t>Алгебра</t>
    </r>
  </si>
  <si>
    <r>
      <rPr>
        <sz val="9"/>
        <rFont val="Times New Roman"/>
        <family val="1"/>
      </rPr>
      <t>Геометрия</t>
    </r>
  </si>
  <si>
    <r>
      <rPr>
        <sz val="9"/>
        <rFont val="Times New Roman"/>
        <family val="1"/>
      </rPr>
      <t>Информатика</t>
    </r>
  </si>
  <si>
    <r>
      <rPr>
        <sz val="9"/>
        <rFont val="Times New Roman"/>
        <family val="1"/>
      </rPr>
      <t xml:space="preserve">Вероятность и
</t>
    </r>
    <r>
      <rPr>
        <sz val="9"/>
        <rFont val="Times New Roman"/>
        <family val="1"/>
      </rPr>
      <t>статисткиа</t>
    </r>
  </si>
  <si>
    <r>
      <rPr>
        <sz val="9"/>
        <rFont val="Times New Roman"/>
        <family val="1"/>
      </rPr>
      <t>Физика</t>
    </r>
  </si>
  <si>
    <r>
      <rPr>
        <sz val="9"/>
        <rFont val="Times New Roman"/>
        <family val="1"/>
      </rPr>
      <t xml:space="preserve">Метапредметные
</t>
    </r>
    <r>
      <rPr>
        <sz val="9"/>
        <rFont val="Times New Roman"/>
        <family val="1"/>
      </rPr>
      <t>результаты</t>
    </r>
  </si>
  <si>
    <r>
      <rPr>
        <b/>
        <sz val="12"/>
        <rFont val="Times New Roman"/>
        <family val="1"/>
      </rPr>
      <t>8 классы</t>
    </r>
  </si>
  <si>
    <r>
      <rPr>
        <sz val="9"/>
        <rFont val="Times New Roman"/>
        <family val="1"/>
      </rPr>
      <t xml:space="preserve">Вероятность и
</t>
    </r>
    <r>
      <rPr>
        <sz val="9"/>
        <rFont val="Times New Roman"/>
        <family val="1"/>
      </rPr>
      <t>статистика</t>
    </r>
  </si>
  <si>
    <r>
      <rPr>
        <sz val="9"/>
        <rFont val="Times New Roman"/>
        <family val="1"/>
      </rPr>
      <t>Химия</t>
    </r>
  </si>
  <si>
    <r>
      <rPr>
        <sz val="9"/>
        <rFont val="Times New Roman"/>
        <family val="1"/>
      </rPr>
      <t>ОБЖ</t>
    </r>
  </si>
  <si>
    <r>
      <rPr>
        <b/>
        <sz val="12"/>
        <rFont val="Times New Roman"/>
        <family val="1"/>
      </rPr>
      <t>9 классы</t>
    </r>
  </si>
  <si>
    <r>
      <rPr>
        <sz val="9"/>
        <rFont val="Times New Roman"/>
        <family val="1"/>
      </rPr>
      <t>Технология (информац)</t>
    </r>
  </si>
  <si>
    <r>
      <rPr>
        <b/>
        <i/>
        <sz val="12"/>
        <rFont val="Times New Roman"/>
        <family val="1"/>
      </rPr>
      <t>СРЕДНЕЕ ОБЩЕЕ ОБРАЗОВАНИЕ</t>
    </r>
  </si>
  <si>
    <r>
      <rPr>
        <b/>
        <sz val="12"/>
        <rFont val="Times New Roman"/>
        <family val="1"/>
      </rPr>
      <t>10 класс</t>
    </r>
  </si>
  <si>
    <r>
      <rPr>
        <sz val="9"/>
        <rFont val="Times New Roman"/>
        <family val="1"/>
      </rPr>
      <t>Астрономия</t>
    </r>
  </si>
  <si>
    <r>
      <rPr>
        <sz val="9"/>
        <rFont val="Times New Roman"/>
        <family val="1"/>
      </rPr>
      <t xml:space="preserve">Индивидуальный
</t>
    </r>
    <r>
      <rPr>
        <sz val="9"/>
        <rFont val="Times New Roman"/>
        <family val="1"/>
      </rPr>
      <t>проект</t>
    </r>
  </si>
  <si>
    <r>
      <rPr>
        <b/>
        <sz val="12"/>
        <rFont val="Times New Roman"/>
        <family val="1"/>
      </rPr>
      <t>11 классы</t>
    </r>
  </si>
  <si>
    <r>
      <rPr>
        <sz val="9"/>
        <rFont val="Times New Roman"/>
        <family val="1"/>
      </rPr>
      <t>Экономика</t>
    </r>
  </si>
  <si>
    <r>
      <rPr>
        <sz val="9"/>
        <rFont val="Times New Roman"/>
        <family val="1"/>
      </rPr>
      <t>Право</t>
    </r>
  </si>
  <si>
    <r>
      <rPr>
        <b/>
        <sz val="16"/>
        <rFont val="Times New Roman"/>
        <family val="1"/>
      </rPr>
      <t xml:space="preserve">ЕДИНЫЙ ГРАФИК ОЦЕНОЧНЫХ ПРОЦЕДУР
</t>
    </r>
    <r>
      <rPr>
        <b/>
        <sz val="16"/>
        <rFont val="Times New Roman"/>
        <family val="1"/>
      </rPr>
      <t>на II полугодие 2023/2024 учебного года</t>
    </r>
  </si>
  <si>
    <r>
      <rPr>
        <b/>
        <sz val="12"/>
        <rFont val="Times New Roman"/>
        <family val="1"/>
      </rPr>
      <t>НАЧАЛЬНОЕ ОБЩЕЕ ОБРАЗОВАНИЕ</t>
    </r>
  </si>
  <si>
    <r>
      <rPr>
        <b/>
        <sz val="10"/>
        <rFont val="Times New Roman"/>
        <family val="1"/>
      </rPr>
      <t>Январь</t>
    </r>
  </si>
  <si>
    <r>
      <rPr>
        <b/>
        <sz val="10"/>
        <rFont val="Times New Roman"/>
        <family val="1"/>
      </rPr>
      <t>Февраль</t>
    </r>
  </si>
  <si>
    <r>
      <rPr>
        <b/>
        <sz val="10"/>
        <rFont val="Times New Roman"/>
        <family val="1"/>
      </rPr>
      <t>Март</t>
    </r>
  </si>
  <si>
    <r>
      <rPr>
        <b/>
        <sz val="10"/>
        <rFont val="Times New Roman"/>
        <family val="1"/>
      </rPr>
      <t>Апрель</t>
    </r>
  </si>
  <si>
    <r>
      <rPr>
        <b/>
        <sz val="10"/>
        <rFont val="Times New Roman"/>
        <family val="1"/>
      </rPr>
      <t>Май</t>
    </r>
  </si>
  <si>
    <r>
      <rPr>
        <b/>
        <sz val="10"/>
        <rFont val="Times New Roman"/>
        <family val="1"/>
      </rPr>
      <t xml:space="preserve">Всего
</t>
    </r>
    <r>
      <rPr>
        <b/>
        <sz val="10"/>
        <rFont val="Times New Roman"/>
        <family val="1"/>
      </rPr>
      <t>2023-2024 уч. год</t>
    </r>
  </si>
  <si>
    <r>
      <rPr>
        <sz val="10"/>
        <rFont val="Times New Roman"/>
        <family val="1"/>
      </rPr>
      <t>Во  II полугодии 2022-2023 учебного года</t>
    </r>
  </si>
  <si>
    <r>
      <rPr>
        <b/>
        <sz val="10"/>
        <rFont val="Times New Roman"/>
        <family val="1"/>
      </rPr>
      <t xml:space="preserve">Всего оценочных процедур за 2023-2024
</t>
    </r>
    <r>
      <rPr>
        <b/>
        <sz val="10"/>
        <rFont val="Times New Roman"/>
        <family val="1"/>
      </rPr>
      <t>учебный год</t>
    </r>
  </si>
  <si>
    <r>
      <rPr>
        <b/>
        <sz val="10"/>
        <rFont val="Times New Roman"/>
        <family val="1"/>
      </rPr>
      <t>Кол-во часов по учебному плану</t>
    </r>
  </si>
  <si>
    <r>
      <rPr>
        <b/>
        <sz val="10"/>
        <rFont val="Times New Roman"/>
        <family val="1"/>
      </rPr>
      <t>% соотношение кол-ва оценочных процедур к кол-ву часов УП</t>
    </r>
    <r>
      <rPr>
        <b/>
        <vertAlign val="superscript"/>
        <sz val="10"/>
        <rFont val="Times New Roman"/>
        <family val="1"/>
      </rPr>
      <t>*</t>
    </r>
  </si>
  <si>
    <r>
      <rPr>
        <sz val="9"/>
        <rFont val="Times New Roman"/>
        <family val="1"/>
      </rPr>
      <t xml:space="preserve">Литературное
</t>
    </r>
    <r>
      <rPr>
        <sz val="9"/>
        <rFont val="Times New Roman"/>
        <family val="1"/>
      </rPr>
      <t>чтение</t>
    </r>
  </si>
  <si>
    <r>
      <rPr>
        <sz val="9"/>
        <rFont val="Times New Roman"/>
        <family val="1"/>
      </rPr>
      <t xml:space="preserve">Окружающий
</t>
    </r>
    <r>
      <rPr>
        <sz val="9"/>
        <rFont val="Times New Roman"/>
        <family val="1"/>
      </rPr>
      <t>мир</t>
    </r>
  </si>
  <si>
    <r>
      <rPr>
        <sz val="9"/>
        <rFont val="Times New Roman"/>
        <family val="1"/>
      </rPr>
      <t xml:space="preserve">Изобразительно
</t>
    </r>
    <r>
      <rPr>
        <sz val="9"/>
        <rFont val="Times New Roman"/>
        <family val="1"/>
      </rPr>
      <t>е искусство</t>
    </r>
  </si>
  <si>
    <r>
      <rPr>
        <sz val="9"/>
        <rFont val="Times New Roman"/>
        <family val="1"/>
      </rPr>
      <t>Физическая</t>
    </r>
  </si>
  <si>
    <r>
      <rPr>
        <b/>
        <sz val="9"/>
        <rFont val="Times New Roman"/>
        <family val="1"/>
      </rPr>
      <t>ИТОГО ЗА УЧЕБНЫЙ ГОД</t>
    </r>
  </si>
  <si>
    <r>
      <rPr>
        <sz val="9"/>
        <rFont val="Times New Roman"/>
        <family val="1"/>
      </rPr>
      <t xml:space="preserve">Физическая
</t>
    </r>
    <r>
      <rPr>
        <sz val="9"/>
        <rFont val="Times New Roman"/>
        <family val="1"/>
      </rPr>
      <t>культура</t>
    </r>
  </si>
  <si>
    <r>
      <rPr>
        <sz val="9"/>
        <rFont val="Times New Roman"/>
        <family val="1"/>
      </rPr>
      <t xml:space="preserve">Иностранный
</t>
    </r>
    <r>
      <rPr>
        <sz val="9"/>
        <rFont val="Times New Roman"/>
        <family val="1"/>
      </rPr>
      <t>язык (английский)</t>
    </r>
  </si>
  <si>
    <r>
      <rPr>
        <sz val="10"/>
        <rFont val="Times New Roman"/>
        <family val="1"/>
      </rPr>
      <t>Во  II полугодии 2023-2024 учебного года</t>
    </r>
  </si>
  <si>
    <r>
      <rPr>
        <b/>
        <sz val="8"/>
        <rFont val="Times New Roman"/>
        <family val="1"/>
      </rPr>
      <t>Всего оценочных процедур</t>
    </r>
  </si>
  <si>
    <r>
      <rPr>
        <b/>
        <sz val="8"/>
        <rFont val="Times New Roman"/>
        <family val="1"/>
      </rPr>
      <t>Кол-во часов по учебному плану в год</t>
    </r>
  </si>
  <si>
    <r>
      <rPr>
        <b/>
        <sz val="8"/>
        <rFont val="Times New Roman"/>
        <family val="1"/>
      </rPr>
      <t>% соотношение кол-ва оценочных процедур к кол-ву часов УП</t>
    </r>
    <r>
      <rPr>
        <b/>
        <vertAlign val="superscript"/>
        <sz val="8"/>
        <rFont val="Times New Roman"/>
        <family val="1"/>
      </rPr>
      <t>*</t>
    </r>
  </si>
  <si>
    <r>
      <rPr>
        <sz val="9"/>
        <rFont val="Times New Roman"/>
        <family val="1"/>
      </rPr>
      <t>Иностран. язык</t>
    </r>
  </si>
  <si>
    <r>
      <rPr>
        <sz val="9"/>
        <rFont val="Times New Roman"/>
        <family val="1"/>
      </rPr>
      <t xml:space="preserve">Иностранный
</t>
    </r>
    <r>
      <rPr>
        <sz val="9"/>
        <rFont val="Times New Roman"/>
        <family val="1"/>
      </rPr>
      <t>язык</t>
    </r>
  </si>
  <si>
    <r>
      <rPr>
        <sz val="9"/>
        <rFont val="Times New Roman"/>
        <family val="1"/>
      </rPr>
      <t xml:space="preserve">Метапредметные
</t>
    </r>
    <r>
      <rPr>
        <sz val="9"/>
        <rFont val="Times New Roman"/>
        <family val="1"/>
      </rPr>
      <t>результаты(защит а проектов)</t>
    </r>
  </si>
  <si>
    <t>Функциональная грамотность</t>
  </si>
  <si>
    <r>
      <rPr>
        <b/>
        <sz val="16"/>
        <rFont val="Times New Roman"/>
        <family val="1"/>
      </rPr>
      <t xml:space="preserve">МБОУ "Гимназия №10 г. Челябинска"
на I полугодие 2023/2024 учебного года
</t>
    </r>
    <r>
      <rPr>
        <b/>
        <i/>
        <sz val="12"/>
        <rFont val="Times New Roman"/>
        <family val="1"/>
      </rPr>
      <t>НАЧАЛЬНОЕ ОБЩЕЕ ОБРАЗОВАНИЕ</t>
    </r>
  </si>
  <si>
    <t xml:space="preserve">Метапредметные результаты и функциональная грамотность. Комплесная работа
</t>
  </si>
  <si>
    <t>Геометрия</t>
  </si>
  <si>
    <t>Вероятность  и статистика</t>
  </si>
  <si>
    <t>Алгебра  и начала математического анализа</t>
  </si>
  <si>
    <t>Математика. Аглебра  и начала анализа. Геометрия.</t>
  </si>
  <si>
    <t>культура</t>
  </si>
  <si>
    <t>Иностранный язык (английский)</t>
  </si>
  <si>
    <t>Иностранный язык
(английский)</t>
  </si>
  <si>
    <t>Иностранный язык (французский, итальянский)</t>
  </si>
  <si>
    <t>Мировая художественная культура (искусство)</t>
  </si>
  <si>
    <t>Метапредметные
результаты (защита проектов)</t>
  </si>
  <si>
    <t>Индивидуальный
проект</t>
  </si>
  <si>
    <t xml:space="preserve">Метапредметные результаты (областная к.р.)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</si>
</sst>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0"/>
      <color rgb="FF000000"/>
      <name val="Times New Roman"/>
      <charset val="204"/>
    </font>
    <font>
      <sz val="19.5"/>
      <name val="Microsoft Sans Serif"/>
    </font>
    <font>
      <b/>
      <sz val="16"/>
      <name val="Times New Roman"/>
    </font>
    <font>
      <b/>
      <sz val="10"/>
      <name val="Times New Roman"/>
    </font>
    <font>
      <sz val="10"/>
      <name val="Times New Roman"/>
    </font>
    <font>
      <b/>
      <sz val="12"/>
      <name val="Times New Roman"/>
    </font>
    <font>
      <sz val="9"/>
      <name val="Times New Roman"/>
    </font>
    <font>
      <sz val="9"/>
      <color rgb="FF000000"/>
      <name val="Times New Roman"/>
      <family val="2"/>
    </font>
    <font>
      <b/>
      <i/>
      <sz val="12"/>
      <name val="Times New Roman"/>
    </font>
    <font>
      <b/>
      <sz val="9"/>
      <color rgb="FF000000"/>
      <name val="Times New Roman"/>
      <family val="2"/>
    </font>
    <font>
      <b/>
      <sz val="9"/>
      <name val="Times New Roman"/>
    </font>
    <font>
      <b/>
      <sz val="8"/>
      <name val="Times New Roman"/>
    </font>
    <font>
      <b/>
      <sz val="8"/>
      <color rgb="FF000000"/>
      <name val="Times New Roman"/>
      <family val="2"/>
    </font>
    <font>
      <sz val="8"/>
      <color rgb="FF000000"/>
      <name val="Times New Roman"/>
      <family val="2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7C9AC"/>
      </patternFill>
    </fill>
    <fill>
      <patternFill patternType="solid">
        <fgColor rgb="FFC5DFB3"/>
      </patternFill>
    </fill>
    <fill>
      <patternFill patternType="solid">
        <fgColor rgb="FFA8D08D"/>
      </patternFill>
    </fill>
    <fill>
      <patternFill patternType="solid">
        <fgColor rgb="FF00AF50"/>
      </patternFill>
    </fill>
    <fill>
      <patternFill patternType="solid">
        <fgColor rgb="FFDBDBDB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A8D08D"/>
      </bottom>
      <diagonal/>
    </border>
    <border>
      <left/>
      <right/>
      <top style="thin">
        <color rgb="FF000000"/>
      </top>
      <bottom style="thin">
        <color rgb="FFA8D08D"/>
      </bottom>
      <diagonal/>
    </border>
    <border>
      <left/>
      <right style="thin">
        <color rgb="FF000000"/>
      </right>
      <top style="thin">
        <color rgb="FF000000"/>
      </top>
      <bottom style="thin">
        <color rgb="FFA8D08D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left" textRotation="90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1" fontId="7" fillId="0" borderId="1" xfId="0" applyNumberFormat="1" applyFont="1" applyFill="1" applyBorder="1" applyAlignment="1">
      <alignment horizontal="center" vertical="top" shrinkToFit="1"/>
    </xf>
    <xf numFmtId="1" fontId="7" fillId="2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top" indent="2" shrinkToFit="1"/>
    </xf>
    <xf numFmtId="1" fontId="7" fillId="0" borderId="1" xfId="0" applyNumberFormat="1" applyFont="1" applyFill="1" applyBorder="1" applyAlignment="1">
      <alignment horizontal="right" vertical="top" indent="2" shrinkToFi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textRotation="90" wrapText="1"/>
    </xf>
    <xf numFmtId="1" fontId="7" fillId="2" borderId="1" xfId="0" applyNumberFormat="1" applyFont="1" applyFill="1" applyBorder="1" applyAlignment="1">
      <alignment horizontal="left" vertical="top" indent="1" shrinkToFit="1"/>
    </xf>
    <xf numFmtId="1" fontId="7" fillId="2" borderId="1" xfId="0" applyNumberFormat="1" applyFont="1" applyFill="1" applyBorder="1" applyAlignment="1">
      <alignment horizontal="right" vertical="top" indent="1" shrinkToFit="1"/>
    </xf>
    <xf numFmtId="1" fontId="7" fillId="0" borderId="1" xfId="0" applyNumberFormat="1" applyFont="1" applyFill="1" applyBorder="1" applyAlignment="1">
      <alignment horizontal="left" vertical="top" indent="1" shrinkToFit="1"/>
    </xf>
    <xf numFmtId="0" fontId="3" fillId="2" borderId="1" xfId="0" applyFont="1" applyFill="1" applyBorder="1" applyAlignment="1">
      <alignment horizontal="left" textRotation="90" wrapText="1"/>
    </xf>
    <xf numFmtId="0" fontId="0" fillId="4" borderId="1" xfId="0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left" textRotation="90" wrapText="1"/>
    </xf>
    <xf numFmtId="1" fontId="9" fillId="4" borderId="1" xfId="0" applyNumberFormat="1" applyFont="1" applyFill="1" applyBorder="1" applyAlignment="1">
      <alignment horizontal="center" vertical="top" shrinkToFit="1"/>
    </xf>
    <xf numFmtId="164" fontId="9" fillId="4" borderId="1" xfId="0" applyNumberFormat="1" applyFont="1" applyFill="1" applyBorder="1" applyAlignment="1">
      <alignment horizontal="center" vertical="top" shrinkToFi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wrapText="1"/>
    </xf>
    <xf numFmtId="1" fontId="9" fillId="4" borderId="1" xfId="0" applyNumberFormat="1" applyFont="1" applyFill="1" applyBorder="1" applyAlignment="1">
      <alignment horizontal="right" vertical="top" indent="1" shrinkToFit="1"/>
    </xf>
    <xf numFmtId="1" fontId="7" fillId="0" borderId="1" xfId="0" applyNumberFormat="1" applyFont="1" applyFill="1" applyBorder="1" applyAlignment="1">
      <alignment horizontal="right" vertical="top" indent="1" shrinkToFit="1"/>
    </xf>
    <xf numFmtId="1" fontId="7" fillId="0" borderId="1" xfId="0" applyNumberFormat="1" applyFont="1" applyFill="1" applyBorder="1" applyAlignment="1">
      <alignment horizontal="right" vertical="center" indent="1" shrinkToFit="1"/>
    </xf>
    <xf numFmtId="1" fontId="7" fillId="2" borderId="1" xfId="0" applyNumberFormat="1" applyFont="1" applyFill="1" applyBorder="1" applyAlignment="1">
      <alignment horizontal="right" vertical="center" indent="1" shrinkToFit="1"/>
    </xf>
    <xf numFmtId="1" fontId="7" fillId="0" borderId="1" xfId="0" applyNumberFormat="1" applyFont="1" applyFill="1" applyBorder="1" applyAlignment="1">
      <alignment horizontal="left" vertical="center" indent="1" shrinkToFit="1"/>
    </xf>
    <xf numFmtId="1" fontId="7" fillId="2" borderId="1" xfId="0" applyNumberFormat="1" applyFont="1" applyFill="1" applyBorder="1" applyAlignment="1">
      <alignment horizontal="center" vertical="center" shrinkToFit="1"/>
    </xf>
    <xf numFmtId="1" fontId="7" fillId="2" borderId="1" xfId="0" applyNumberFormat="1" applyFont="1" applyFill="1" applyBorder="1" applyAlignment="1">
      <alignment horizontal="left" vertical="center" indent="1" shrinkToFit="1"/>
    </xf>
    <xf numFmtId="1" fontId="9" fillId="4" borderId="1" xfId="0" applyNumberFormat="1" applyFont="1" applyFill="1" applyBorder="1" applyAlignment="1">
      <alignment horizontal="right" vertical="center" indent="1" shrinkToFit="1"/>
    </xf>
    <xf numFmtId="1" fontId="9" fillId="4" borderId="1" xfId="0" applyNumberFormat="1" applyFont="1" applyFill="1" applyBorder="1" applyAlignment="1">
      <alignment horizontal="center" vertical="center" shrinkToFit="1"/>
    </xf>
    <xf numFmtId="1" fontId="7" fillId="0" borderId="1" xfId="0" applyNumberFormat="1" applyFont="1" applyFill="1" applyBorder="1" applyAlignment="1">
      <alignment horizontal="left" vertical="top" shrinkToFit="1"/>
    </xf>
    <xf numFmtId="1" fontId="9" fillId="4" borderId="1" xfId="0" applyNumberFormat="1" applyFont="1" applyFill="1" applyBorder="1" applyAlignment="1">
      <alignment horizontal="left" vertical="top" indent="1" shrinkToFit="1"/>
    </xf>
    <xf numFmtId="1" fontId="9" fillId="4" borderId="1" xfId="0" applyNumberFormat="1" applyFont="1" applyFill="1" applyBorder="1" applyAlignment="1">
      <alignment horizontal="left" vertical="top" indent="2" shrinkToFit="1"/>
    </xf>
    <xf numFmtId="1" fontId="9" fillId="0" borderId="1" xfId="0" applyNumberFormat="1" applyFont="1" applyFill="1" applyBorder="1" applyAlignment="1">
      <alignment horizontal="center" vertical="top" shrinkToFit="1"/>
    </xf>
    <xf numFmtId="1" fontId="9" fillId="2" borderId="1" xfId="0" applyNumberFormat="1" applyFont="1" applyFill="1" applyBorder="1" applyAlignment="1">
      <alignment horizontal="center" vertical="top" shrinkToFit="1"/>
    </xf>
    <xf numFmtId="1" fontId="7" fillId="0" borderId="1" xfId="0" applyNumberFormat="1" applyFont="1" applyFill="1" applyBorder="1" applyAlignment="1">
      <alignment horizontal="center" vertical="center" shrinkToFit="1"/>
    </xf>
    <xf numFmtId="1" fontId="9" fillId="4" borderId="1" xfId="0" applyNumberFormat="1" applyFont="1" applyFill="1" applyBorder="1" applyAlignment="1">
      <alignment horizontal="left" vertical="center" indent="1" shrinkToFit="1"/>
    </xf>
    <xf numFmtId="0" fontId="11" fillId="5" borderId="1" xfId="0" applyFont="1" applyFill="1" applyBorder="1" applyAlignment="1">
      <alignment horizontal="left" textRotation="90" wrapText="1"/>
    </xf>
    <xf numFmtId="1" fontId="9" fillId="5" borderId="1" xfId="0" applyNumberFormat="1" applyFont="1" applyFill="1" applyBorder="1" applyAlignment="1">
      <alignment horizontal="center" vertical="top" shrinkToFit="1"/>
    </xf>
    <xf numFmtId="1" fontId="12" fillId="5" borderId="1" xfId="0" applyNumberFormat="1" applyFont="1" applyFill="1" applyBorder="1" applyAlignment="1">
      <alignment horizontal="center" vertical="top" shrinkToFit="1"/>
    </xf>
    <xf numFmtId="0" fontId="0" fillId="5" borderId="1" xfId="0" applyFill="1" applyBorder="1" applyAlignment="1">
      <alignment horizontal="left" vertical="center" wrapText="1"/>
    </xf>
    <xf numFmtId="1" fontId="9" fillId="6" borderId="1" xfId="0" applyNumberFormat="1" applyFont="1" applyFill="1" applyBorder="1" applyAlignment="1">
      <alignment horizontal="center" vertical="top" shrinkToFit="1"/>
    </xf>
    <xf numFmtId="1" fontId="12" fillId="6" borderId="1" xfId="0" applyNumberFormat="1" applyFont="1" applyFill="1" applyBorder="1" applyAlignment="1">
      <alignment horizontal="center" vertical="top" shrinkToFit="1"/>
    </xf>
    <xf numFmtId="1" fontId="7" fillId="7" borderId="1" xfId="0" applyNumberFormat="1" applyFont="1" applyFill="1" applyBorder="1" applyAlignment="1">
      <alignment horizontal="center" vertical="top" shrinkToFit="1"/>
    </xf>
    <xf numFmtId="1" fontId="9" fillId="5" borderId="1" xfId="0" applyNumberFormat="1" applyFont="1" applyFill="1" applyBorder="1" applyAlignment="1">
      <alignment horizontal="right" vertical="top" indent="2" shrinkToFit="1"/>
    </xf>
    <xf numFmtId="1" fontId="9" fillId="6" borderId="1" xfId="0" applyNumberFormat="1" applyFont="1" applyFill="1" applyBorder="1" applyAlignment="1">
      <alignment horizontal="right" vertical="top" indent="1" shrinkToFit="1"/>
    </xf>
    <xf numFmtId="1" fontId="13" fillId="6" borderId="1" xfId="0" applyNumberFormat="1" applyFont="1" applyFill="1" applyBorder="1" applyAlignment="1">
      <alignment horizontal="center" vertical="top" shrinkToFit="1"/>
    </xf>
    <xf numFmtId="1" fontId="7" fillId="5" borderId="1" xfId="0" applyNumberFormat="1" applyFont="1" applyFill="1" applyBorder="1" applyAlignment="1">
      <alignment horizontal="center" vertical="top" shrinkToFit="1"/>
    </xf>
    <xf numFmtId="1" fontId="12" fillId="6" borderId="1" xfId="0" applyNumberFormat="1" applyFont="1" applyFill="1" applyBorder="1" applyAlignment="1">
      <alignment horizontal="left" vertical="top" shrinkToFit="1"/>
    </xf>
    <xf numFmtId="0" fontId="3" fillId="5" borderId="1" xfId="0" applyFont="1" applyFill="1" applyBorder="1" applyAlignment="1">
      <alignment horizontal="left" textRotation="90" wrapText="1"/>
    </xf>
    <xf numFmtId="1" fontId="9" fillId="6" borderId="2" xfId="0" applyNumberFormat="1" applyFont="1" applyFill="1" applyBorder="1" applyAlignment="1">
      <alignment horizontal="left" vertical="top" indent="1" shrinkToFit="1"/>
    </xf>
    <xf numFmtId="1" fontId="9" fillId="5" borderId="2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5"/>
    </xf>
    <xf numFmtId="0" fontId="0" fillId="0" borderId="0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textRotation="90" wrapText="1"/>
    </xf>
    <xf numFmtId="0" fontId="4" fillId="0" borderId="4" xfId="0" applyFont="1" applyFill="1" applyBorder="1" applyAlignment="1">
      <alignment horizontal="left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left" vertical="top" indent="2" shrinkToFit="1"/>
    </xf>
    <xf numFmtId="1" fontId="7" fillId="0" borderId="4" xfId="0" applyNumberFormat="1" applyFont="1" applyFill="1" applyBorder="1" applyAlignment="1">
      <alignment horizontal="left" vertical="top" indent="2" shrinkToFit="1"/>
    </xf>
    <xf numFmtId="1" fontId="7" fillId="2" borderId="2" xfId="0" applyNumberFormat="1" applyFont="1" applyFill="1" applyBorder="1" applyAlignment="1">
      <alignment horizontal="left" vertical="top" indent="2" shrinkToFit="1"/>
    </xf>
    <xf numFmtId="1" fontId="7" fillId="2" borderId="4" xfId="0" applyNumberFormat="1" applyFont="1" applyFill="1" applyBorder="1" applyAlignment="1">
      <alignment horizontal="left" vertical="top" indent="2" shrinkToFit="1"/>
    </xf>
    <xf numFmtId="0" fontId="5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left" vertical="top" wrapText="1"/>
    </xf>
    <xf numFmtId="0" fontId="10" fillId="6" borderId="3" xfId="0" applyFont="1" applyFill="1" applyBorder="1" applyAlignment="1">
      <alignment horizontal="left" vertical="top" wrapText="1"/>
    </xf>
    <xf numFmtId="0" fontId="10" fillId="6" borderId="4" xfId="0" applyFont="1" applyFill="1" applyBorder="1" applyAlignment="1">
      <alignment horizontal="left" vertical="top" wrapText="1"/>
    </xf>
    <xf numFmtId="0" fontId="10" fillId="6" borderId="5" xfId="0" applyFont="1" applyFill="1" applyBorder="1" applyAlignment="1">
      <alignment horizontal="left" vertical="top" wrapText="1" indent="2"/>
    </xf>
    <xf numFmtId="0" fontId="10" fillId="6" borderId="6" xfId="0" applyFont="1" applyFill="1" applyBorder="1" applyAlignment="1">
      <alignment horizontal="left" vertical="top" wrapText="1" indent="2"/>
    </xf>
    <xf numFmtId="0" fontId="10" fillId="6" borderId="7" xfId="0" applyFont="1" applyFill="1" applyBorder="1" applyAlignment="1">
      <alignment horizontal="left" vertical="top" wrapText="1" indent="2"/>
    </xf>
    <xf numFmtId="0" fontId="5" fillId="5" borderId="9" xfId="0" applyFont="1" applyFill="1" applyBorder="1" applyAlignment="1">
      <alignment horizontal="center" vertical="top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1" fontId="7" fillId="0" borderId="13" xfId="0" applyNumberFormat="1" applyFont="1" applyFill="1" applyBorder="1" applyAlignment="1">
      <alignment horizontal="left" vertical="top" indent="2" shrinkToFit="1"/>
    </xf>
    <xf numFmtId="1" fontId="7" fillId="2" borderId="13" xfId="0" applyNumberFormat="1" applyFont="1" applyFill="1" applyBorder="1" applyAlignment="1">
      <alignment horizontal="left" vertical="top" indent="1" shrinkToFit="1"/>
    </xf>
    <xf numFmtId="1" fontId="7" fillId="0" borderId="13" xfId="0" applyNumberFormat="1" applyFont="1" applyFill="1" applyBorder="1" applyAlignment="1">
      <alignment horizontal="right" vertical="top" indent="2" shrinkToFit="1"/>
    </xf>
    <xf numFmtId="1" fontId="7" fillId="2" borderId="13" xfId="0" applyNumberFormat="1" applyFont="1" applyFill="1" applyBorder="1" applyAlignment="1">
      <alignment horizontal="right" vertical="top" indent="1" shrinkToFit="1"/>
    </xf>
    <xf numFmtId="0" fontId="0" fillId="0" borderId="12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right" vertical="top" indent="2" shrinkToFit="1"/>
    </xf>
    <xf numFmtId="1" fontId="7" fillId="2" borderId="12" xfId="0" applyNumberFormat="1" applyFont="1" applyFill="1" applyBorder="1" applyAlignment="1">
      <alignment horizontal="right" vertical="top" indent="1" shrinkToFit="1"/>
    </xf>
    <xf numFmtId="1" fontId="7" fillId="2" borderId="12" xfId="0" applyNumberFormat="1" applyFont="1" applyFill="1" applyBorder="1" applyAlignment="1">
      <alignment horizontal="center" vertical="top" shrinkToFit="1"/>
    </xf>
    <xf numFmtId="0" fontId="0" fillId="0" borderId="12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left" vertical="top"/>
    </xf>
    <xf numFmtId="0" fontId="0" fillId="8" borderId="0" xfId="0" applyFill="1" applyBorder="1" applyAlignment="1">
      <alignment horizontal="left" vertical="top"/>
    </xf>
    <xf numFmtId="0" fontId="0" fillId="8" borderId="12" xfId="0" applyFill="1" applyBorder="1" applyAlignment="1">
      <alignment horizontal="left" vertical="center" wrapText="1"/>
    </xf>
    <xf numFmtId="0" fontId="0" fillId="9" borderId="12" xfId="0" applyFill="1" applyBorder="1" applyAlignment="1">
      <alignment horizontal="left" vertical="top"/>
    </xf>
    <xf numFmtId="0" fontId="24" fillId="2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top"/>
    </xf>
    <xf numFmtId="0" fontId="0" fillId="0" borderId="12" xfId="0" applyFill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top" shrinkToFit="1"/>
    </xf>
    <xf numFmtId="0" fontId="5" fillId="3" borderId="18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top" wrapText="1"/>
    </xf>
    <xf numFmtId="0" fontId="0" fillId="8" borderId="17" xfId="0" applyFill="1" applyBorder="1" applyAlignment="1">
      <alignment horizontal="left" vertical="top"/>
    </xf>
    <xf numFmtId="0" fontId="5" fillId="3" borderId="1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left" vertical="top" wrapText="1"/>
    </xf>
    <xf numFmtId="1" fontId="7" fillId="0" borderId="8" xfId="0" applyNumberFormat="1" applyFont="1" applyFill="1" applyBorder="1" applyAlignment="1">
      <alignment horizontal="left" vertical="top" indent="2" shrinkToFit="1"/>
    </xf>
    <xf numFmtId="1" fontId="7" fillId="2" borderId="8" xfId="0" applyNumberFormat="1" applyFont="1" applyFill="1" applyBorder="1" applyAlignment="1">
      <alignment horizontal="left" vertical="top" indent="1" shrinkToFit="1"/>
    </xf>
    <xf numFmtId="1" fontId="7" fillId="0" borderId="12" xfId="0" applyNumberFormat="1" applyFont="1" applyFill="1" applyBorder="1" applyAlignment="1">
      <alignment vertical="top" shrinkToFit="1"/>
    </xf>
    <xf numFmtId="1" fontId="7" fillId="8" borderId="12" xfId="0" applyNumberFormat="1" applyFont="1" applyFill="1" applyBorder="1" applyAlignment="1">
      <alignment vertical="top" shrinkToFit="1"/>
    </xf>
    <xf numFmtId="0" fontId="0" fillId="10" borderId="13" xfId="0" applyFill="1" applyBorder="1" applyAlignment="1">
      <alignment horizontal="left" wrapText="1"/>
    </xf>
    <xf numFmtId="0" fontId="0" fillId="10" borderId="12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top"/>
    </xf>
    <xf numFmtId="0" fontId="0" fillId="0" borderId="14" xfId="0" applyFill="1" applyBorder="1" applyAlignment="1">
      <alignment horizontal="left" wrapText="1"/>
    </xf>
    <xf numFmtId="0" fontId="0" fillId="0" borderId="16" xfId="0" applyFill="1" applyBorder="1" applyAlignment="1">
      <alignment horizontal="left" vertical="center" wrapText="1"/>
    </xf>
    <xf numFmtId="1" fontId="7" fillId="2" borderId="15" xfId="0" applyNumberFormat="1" applyFont="1" applyFill="1" applyBorder="1" applyAlignment="1">
      <alignment horizontal="center" vertical="top" shrinkToFit="1"/>
    </xf>
    <xf numFmtId="1" fontId="7" fillId="2" borderId="17" xfId="0" applyNumberFormat="1" applyFont="1" applyFill="1" applyBorder="1" applyAlignment="1">
      <alignment horizontal="center" vertical="top" shrinkToFit="1"/>
    </xf>
    <xf numFmtId="1" fontId="7" fillId="0" borderId="1" xfId="0" applyNumberFormat="1" applyFont="1" applyFill="1" applyBorder="1" applyAlignment="1">
      <alignment horizontal="left" shrinkToFit="1"/>
    </xf>
    <xf numFmtId="1" fontId="7" fillId="2" borderId="1" xfId="0" applyNumberFormat="1" applyFont="1" applyFill="1" applyBorder="1" applyAlignment="1">
      <alignment horizontal="left" shrinkToFit="1"/>
    </xf>
    <xf numFmtId="1" fontId="7" fillId="2" borderId="4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shrinkToFit="1"/>
    </xf>
    <xf numFmtId="1" fontId="7" fillId="2" borderId="1" xfId="0" applyNumberFormat="1" applyFont="1" applyFill="1" applyBorder="1" applyAlignment="1">
      <alignment horizontal="center" shrinkToFit="1"/>
    </xf>
    <xf numFmtId="0" fontId="0" fillId="0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25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0" fillId="10" borderId="1" xfId="0" applyFill="1" applyBorder="1" applyAlignment="1">
      <alignment horizontal="left" wrapText="1"/>
    </xf>
    <xf numFmtId="0" fontId="0" fillId="10" borderId="1" xfId="0" applyFill="1" applyBorder="1" applyAlignment="1">
      <alignment horizontal="left" vertical="center" wrapText="1"/>
    </xf>
    <xf numFmtId="0" fontId="0" fillId="8" borderId="12" xfId="0" applyFill="1" applyBorder="1" applyAlignment="1">
      <alignment horizontal="center" vertical="top"/>
    </xf>
    <xf numFmtId="0" fontId="0" fillId="8" borderId="19" xfId="0" applyFill="1" applyBorder="1" applyAlignment="1">
      <alignment horizontal="center" vertical="top"/>
    </xf>
    <xf numFmtId="0" fontId="0" fillId="8" borderId="20" xfId="0" applyFill="1" applyBorder="1" applyAlignment="1">
      <alignment horizontal="center" vertical="top"/>
    </xf>
    <xf numFmtId="164" fontId="27" fillId="4" borderId="1" xfId="0" applyNumberFormat="1" applyFont="1" applyFill="1" applyBorder="1" applyAlignment="1">
      <alignment horizontal="center" vertical="top" shrinkToFit="1"/>
    </xf>
    <xf numFmtId="1" fontId="27" fillId="4" borderId="1" xfId="0" applyNumberFormat="1" applyFont="1" applyFill="1" applyBorder="1" applyAlignment="1">
      <alignment horizontal="center" vertical="top" shrinkToFit="1"/>
    </xf>
    <xf numFmtId="1" fontId="27" fillId="4" borderId="1" xfId="0" applyNumberFormat="1" applyFont="1" applyFill="1" applyBorder="1" applyAlignment="1">
      <alignment horizontal="center" vertical="center" shrinkToFit="1"/>
    </xf>
    <xf numFmtId="164" fontId="28" fillId="4" borderId="1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left" vertical="center" wrapText="1"/>
    </xf>
    <xf numFmtId="1" fontId="9" fillId="4" borderId="13" xfId="0" applyNumberFormat="1" applyFont="1" applyFill="1" applyBorder="1" applyAlignment="1">
      <alignment horizontal="left" vertical="top" indent="2" shrinkToFit="1"/>
    </xf>
    <xf numFmtId="1" fontId="28" fillId="0" borderId="12" xfId="0" applyNumberFormat="1" applyFont="1" applyFill="1" applyBorder="1" applyAlignment="1">
      <alignment horizontal="left" vertical="top"/>
    </xf>
    <xf numFmtId="0" fontId="28" fillId="0" borderId="12" xfId="0" applyFont="1" applyFill="1" applyBorder="1" applyAlignment="1">
      <alignment horizontal="left" vertical="top"/>
    </xf>
    <xf numFmtId="164" fontId="9" fillId="4" borderId="1" xfId="0" applyNumberFormat="1" applyFont="1" applyFill="1" applyBorder="1" applyAlignment="1">
      <alignment horizontal="left" vertical="top" indent="2" shrinkToFit="1"/>
    </xf>
    <xf numFmtId="164" fontId="28" fillId="0" borderId="12" xfId="0" applyNumberFormat="1" applyFont="1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8" borderId="21" xfId="0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top" wrapText="1"/>
    </xf>
    <xf numFmtId="0" fontId="0" fillId="8" borderId="22" xfId="0" applyFill="1" applyBorder="1" applyAlignment="1">
      <alignment horizontal="left" vertical="top"/>
    </xf>
    <xf numFmtId="1" fontId="7" fillId="8" borderId="12" xfId="0" applyNumberFormat="1" applyFont="1" applyFill="1" applyBorder="1" applyAlignment="1">
      <alignment horizontal="center" vertical="top" shrinkToFit="1"/>
    </xf>
    <xf numFmtId="0" fontId="0" fillId="0" borderId="21" xfId="0" applyFill="1" applyBorder="1" applyAlignment="1">
      <alignment horizontal="center" vertical="top"/>
    </xf>
    <xf numFmtId="0" fontId="0" fillId="8" borderId="21" xfId="0" applyFill="1" applyBorder="1" applyAlignment="1">
      <alignment horizontal="center" vertical="top"/>
    </xf>
    <xf numFmtId="1" fontId="7" fillId="2" borderId="4" xfId="0" applyNumberFormat="1" applyFont="1" applyFill="1" applyBorder="1" applyAlignment="1">
      <alignment horizontal="left" vertical="top" indent="1" shrinkToFit="1"/>
    </xf>
    <xf numFmtId="0" fontId="5" fillId="5" borderId="18" xfId="0" applyFont="1" applyFill="1" applyBorder="1" applyAlignment="1">
      <alignment horizontal="center" vertical="top" wrapText="1"/>
    </xf>
    <xf numFmtId="0" fontId="10" fillId="6" borderId="10" xfId="0" applyFont="1" applyFill="1" applyBorder="1" applyAlignment="1">
      <alignment horizontal="left" vertical="top" wrapText="1"/>
    </xf>
    <xf numFmtId="1" fontId="7" fillId="8" borderId="1" xfId="0" applyNumberFormat="1" applyFont="1" applyFill="1" applyBorder="1" applyAlignment="1">
      <alignment horizontal="center" vertical="top" shrinkToFit="1"/>
    </xf>
    <xf numFmtId="164" fontId="12" fillId="5" borderId="1" xfId="0" applyNumberFormat="1" applyFont="1" applyFill="1" applyBorder="1" applyAlignment="1">
      <alignment horizontal="center" vertical="top" shrinkToFit="1"/>
    </xf>
    <xf numFmtId="0" fontId="0" fillId="8" borderId="1" xfId="0" applyFill="1" applyBorder="1" applyAlignment="1">
      <alignment horizontal="left" wrapText="1"/>
    </xf>
    <xf numFmtId="1" fontId="0" fillId="7" borderId="1" xfId="0" applyNumberFormat="1" applyFill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0" fontId="0" fillId="8" borderId="8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 textRotation="90" wrapText="1"/>
    </xf>
    <xf numFmtId="0" fontId="3" fillId="5" borderId="12" xfId="0" applyFont="1" applyFill="1" applyBorder="1" applyAlignment="1">
      <alignment textRotation="90" wrapText="1"/>
    </xf>
    <xf numFmtId="1" fontId="9" fillId="5" borderId="12" xfId="0" applyNumberFormat="1" applyFont="1" applyFill="1" applyBorder="1" applyAlignment="1">
      <alignment vertical="top" shrinkToFit="1"/>
    </xf>
    <xf numFmtId="0" fontId="0" fillId="5" borderId="12" xfId="0" applyFill="1" applyBorder="1" applyAlignment="1">
      <alignment wrapText="1"/>
    </xf>
    <xf numFmtId="1" fontId="9" fillId="5" borderId="12" xfId="0" applyNumberFormat="1" applyFont="1" applyFill="1" applyBorder="1" applyAlignment="1">
      <alignment vertical="center" shrinkToFit="1"/>
    </xf>
    <xf numFmtId="1" fontId="9" fillId="6" borderId="23" xfId="0" applyNumberFormat="1" applyFont="1" applyFill="1" applyBorder="1" applyAlignment="1">
      <alignment horizontal="left" vertical="top" indent="1" shrinkToFit="1"/>
    </xf>
    <xf numFmtId="1" fontId="9" fillId="6" borderId="24" xfId="0" applyNumberFormat="1" applyFont="1" applyFill="1" applyBorder="1" applyAlignment="1">
      <alignment horizontal="left" vertical="top" indent="1" shrinkToFit="1"/>
    </xf>
    <xf numFmtId="1" fontId="7" fillId="2" borderId="2" xfId="0" applyNumberFormat="1" applyFont="1" applyFill="1" applyBorder="1" applyAlignment="1">
      <alignment horizontal="right" vertical="top" indent="1" shrinkToFit="1"/>
    </xf>
    <xf numFmtId="0" fontId="5" fillId="5" borderId="15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left" vertical="top"/>
    </xf>
    <xf numFmtId="1" fontId="9" fillId="5" borderId="12" xfId="0" applyNumberFormat="1" applyFont="1" applyFill="1" applyBorder="1" applyAlignment="1">
      <alignment horizontal="center" vertical="top" shrinkToFit="1"/>
    </xf>
    <xf numFmtId="1" fontId="9" fillId="5" borderId="12" xfId="0" applyNumberFormat="1" applyFont="1" applyFill="1" applyBorder="1" applyAlignment="1">
      <alignment horizontal="center" vertical="top" shrinkToFit="1"/>
    </xf>
    <xf numFmtId="1" fontId="9" fillId="6" borderId="12" xfId="0" applyNumberFormat="1" applyFont="1" applyFill="1" applyBorder="1" applyAlignment="1">
      <alignment horizontal="center" vertical="top" shrinkToFit="1"/>
    </xf>
    <xf numFmtId="1" fontId="9" fillId="6" borderId="12" xfId="0" applyNumberFormat="1" applyFont="1" applyFill="1" applyBorder="1" applyAlignment="1">
      <alignment horizontal="center" vertical="top" shrinkToFit="1"/>
    </xf>
    <xf numFmtId="164" fontId="9" fillId="5" borderId="12" xfId="0" applyNumberFormat="1" applyFont="1" applyFill="1" applyBorder="1" applyAlignment="1">
      <alignment horizontal="center" vertical="top" shrinkToFit="1"/>
    </xf>
    <xf numFmtId="164" fontId="9" fillId="5" borderId="4" xfId="0" applyNumberFormat="1" applyFont="1" applyFill="1" applyBorder="1" applyAlignment="1">
      <alignment horizontal="center" vertical="top" shrinkToFit="1"/>
    </xf>
    <xf numFmtId="164" fontId="28" fillId="5" borderId="4" xfId="0" applyNumberFormat="1" applyFont="1" applyFill="1" applyBorder="1" applyAlignment="1">
      <alignment horizontal="center" wrapText="1"/>
    </xf>
    <xf numFmtId="164" fontId="0" fillId="5" borderId="4" xfId="0" applyNumberForma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776566</xdr:colOff>
      <xdr:row>1</xdr:row>
      <xdr:rowOff>384396</xdr:rowOff>
    </xdr:from>
    <xdr:to>
      <xdr:col>0</xdr:col>
      <xdr:colOff>928331</xdr:colOff>
      <xdr:row>1</xdr:row>
      <xdr:rowOff>661256</xdr:rowOff>
    </xdr:to>
    <xdr:sp macro="" textlink="">
      <xdr:nvSpPr>
        <xdr:cNvPr id="8" name="Textbox 8"/>
        <xdr:cNvSpPr txBox="1"/>
      </xdr:nvSpPr>
      <xdr:spPr>
        <a:xfrm>
          <a:off x="0" y="0"/>
          <a:ext cx="151765" cy="276860"/>
        </a:xfrm>
        <a:prstGeom prst="rect">
          <a:avLst/>
        </a:prstGeom>
      </xdr:spPr>
      <xdr:txBody>
        <a:bodyPr vertOverflow="clip" lIns="0" tIns="0" rIns="0" bIns="0" anchor="t"/>
        <a:lstStyle/>
        <a:p>
          <a:endParaRPr sz="1950" b="0">
            <a:latin typeface="Microsoft Sans Serif"/>
            <a:cs typeface="Microsoft Sans Serif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opLeftCell="A13" workbookViewId="0">
      <selection activeCell="R47" sqref="R47"/>
    </sheetView>
  </sheetViews>
  <sheetFormatPr defaultRowHeight="12.75" x14ac:dyDescent="0.2"/>
  <cols>
    <col min="1" max="1" width="25.33203125" customWidth="1"/>
    <col min="2" max="2" width="7.33203125" customWidth="1"/>
    <col min="3" max="4" width="7.1640625" customWidth="1"/>
    <col min="5" max="5" width="3.83203125" customWidth="1"/>
    <col min="6" max="6" width="3.33203125" customWidth="1"/>
    <col min="7" max="7" width="1.33203125" customWidth="1"/>
    <col min="8" max="8" width="5.83203125" customWidth="1"/>
    <col min="9" max="9" width="5.33203125" customWidth="1"/>
    <col min="10" max="10" width="6.1640625" customWidth="1"/>
    <col min="11" max="11" width="6.6640625" customWidth="1"/>
    <col min="12" max="13" width="6.5" customWidth="1"/>
    <col min="14" max="14" width="7.1640625" customWidth="1"/>
    <col min="15" max="15" width="7.33203125" customWidth="1"/>
    <col min="16" max="16" width="7.1640625" customWidth="1"/>
    <col min="17" max="17" width="7.5" customWidth="1"/>
    <col min="18" max="18" width="5.33203125" customWidth="1"/>
    <col min="19" max="19" width="7.33203125" customWidth="1"/>
    <col min="20" max="21" width="7.1640625" customWidth="1"/>
    <col min="22" max="22" width="7.5" customWidth="1"/>
    <col min="23" max="23" width="5.5" customWidth="1"/>
    <col min="24" max="24" width="8.1640625" customWidth="1"/>
    <col min="25" max="25" width="21.5" customWidth="1"/>
  </cols>
  <sheetData>
    <row r="1" spans="1:25" ht="43.5" customHeight="1" x14ac:dyDescent="0.2">
      <c r="A1" s="1"/>
      <c r="B1" s="66"/>
      <c r="C1" s="66"/>
      <c r="D1" s="66"/>
      <c r="E1" s="66"/>
      <c r="F1" s="142" t="s">
        <v>0</v>
      </c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81" customHeight="1" x14ac:dyDescent="0.2">
      <c r="A2" s="67"/>
      <c r="B2" s="67"/>
      <c r="C2" s="67"/>
      <c r="D2" s="67"/>
      <c r="E2" s="67"/>
      <c r="F2" s="67"/>
      <c r="G2" s="67"/>
      <c r="H2" s="141" t="s">
        <v>87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5" ht="35.1" customHeight="1" x14ac:dyDescent="0.2">
      <c r="A3" s="2" t="s">
        <v>1</v>
      </c>
      <c r="B3" s="69" t="s">
        <v>2</v>
      </c>
      <c r="C3" s="70"/>
      <c r="D3" s="70"/>
      <c r="E3" s="70"/>
      <c r="F3" s="70"/>
      <c r="G3" s="70"/>
      <c r="H3" s="71"/>
      <c r="I3" s="69" t="s">
        <v>3</v>
      </c>
      <c r="J3" s="70"/>
      <c r="K3" s="70"/>
      <c r="L3" s="70"/>
      <c r="M3" s="71"/>
      <c r="N3" s="69" t="s">
        <v>4</v>
      </c>
      <c r="O3" s="70"/>
      <c r="P3" s="70"/>
      <c r="Q3" s="70"/>
      <c r="R3" s="71"/>
      <c r="S3" s="69" t="s">
        <v>5</v>
      </c>
      <c r="T3" s="70"/>
      <c r="U3" s="70"/>
      <c r="V3" s="70"/>
      <c r="W3" s="71"/>
      <c r="X3" s="3" t="s">
        <v>6</v>
      </c>
    </row>
    <row r="4" spans="1:25" ht="195.95" customHeight="1" x14ac:dyDescent="0.2">
      <c r="A4" s="4"/>
      <c r="B4" s="5" t="s">
        <v>7</v>
      </c>
      <c r="C4" s="5" t="s">
        <v>8</v>
      </c>
      <c r="D4" s="5" t="s">
        <v>9</v>
      </c>
      <c r="E4" s="72" t="s">
        <v>10</v>
      </c>
      <c r="F4" s="73"/>
      <c r="G4" s="74" t="s">
        <v>11</v>
      </c>
      <c r="H4" s="75"/>
      <c r="I4" s="5" t="s">
        <v>7</v>
      </c>
      <c r="J4" s="5" t="s">
        <v>8</v>
      </c>
      <c r="K4" s="5" t="s">
        <v>9</v>
      </c>
      <c r="L4" s="5" t="s">
        <v>10</v>
      </c>
      <c r="M4" s="6" t="s">
        <v>11</v>
      </c>
      <c r="N4" s="5" t="s">
        <v>7</v>
      </c>
      <c r="O4" s="5" t="s">
        <v>8</v>
      </c>
      <c r="P4" s="5" t="s">
        <v>9</v>
      </c>
      <c r="Q4" s="5" t="s">
        <v>10</v>
      </c>
      <c r="R4" s="6" t="s">
        <v>11</v>
      </c>
      <c r="S4" s="5" t="s">
        <v>7</v>
      </c>
      <c r="T4" s="5" t="s">
        <v>8</v>
      </c>
      <c r="U4" s="5" t="s">
        <v>9</v>
      </c>
      <c r="V4" s="5" t="s">
        <v>10</v>
      </c>
      <c r="W4" s="6" t="s">
        <v>11</v>
      </c>
      <c r="X4" s="7" t="s">
        <v>12</v>
      </c>
    </row>
    <row r="5" spans="1:25" ht="17.25" customHeight="1" x14ac:dyDescent="0.2">
      <c r="A5" s="76" t="s">
        <v>13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8"/>
    </row>
    <row r="6" spans="1:25" ht="12.75" customHeight="1" x14ac:dyDescent="0.2">
      <c r="A6" s="8" t="s">
        <v>14</v>
      </c>
      <c r="B6" s="9"/>
      <c r="C6" s="9"/>
      <c r="D6" s="9"/>
      <c r="E6" s="79"/>
      <c r="F6" s="80"/>
      <c r="G6" s="81"/>
      <c r="H6" s="82"/>
      <c r="I6" s="9"/>
      <c r="J6" s="9"/>
      <c r="K6" s="9"/>
      <c r="L6" s="9"/>
      <c r="M6" s="12"/>
      <c r="N6" s="9"/>
      <c r="O6" s="9"/>
      <c r="P6" s="9"/>
      <c r="Q6" s="9"/>
      <c r="R6" s="12"/>
      <c r="S6" s="9"/>
      <c r="T6" s="9"/>
      <c r="U6" s="9"/>
      <c r="V6" s="13">
        <v>1</v>
      </c>
      <c r="W6" s="14">
        <v>1</v>
      </c>
      <c r="X6" s="14">
        <v>1</v>
      </c>
    </row>
    <row r="7" spans="1:25" ht="12.75" customHeight="1" x14ac:dyDescent="0.2">
      <c r="A7" s="8" t="s">
        <v>15</v>
      </c>
      <c r="B7" s="9"/>
      <c r="C7" s="9"/>
      <c r="D7" s="9"/>
      <c r="E7" s="79"/>
      <c r="F7" s="80"/>
      <c r="G7" s="81"/>
      <c r="H7" s="82"/>
      <c r="I7" s="9"/>
      <c r="J7" s="9"/>
      <c r="K7" s="9"/>
      <c r="L7" s="9"/>
      <c r="M7" s="12"/>
      <c r="N7" s="9"/>
      <c r="O7" s="9"/>
      <c r="P7" s="9"/>
      <c r="Q7" s="9"/>
      <c r="R7" s="12"/>
      <c r="S7" s="9"/>
      <c r="T7" s="9"/>
      <c r="U7" s="9"/>
      <c r="V7" s="13">
        <v>1</v>
      </c>
      <c r="W7" s="14">
        <v>1</v>
      </c>
      <c r="X7" s="14">
        <v>1</v>
      </c>
    </row>
    <row r="8" spans="1:25" ht="12.75" customHeight="1" x14ac:dyDescent="0.2">
      <c r="A8" s="8" t="s">
        <v>16</v>
      </c>
      <c r="B8" s="9"/>
      <c r="C8" s="9"/>
      <c r="D8" s="9"/>
      <c r="E8" s="79"/>
      <c r="F8" s="80"/>
      <c r="G8" s="81"/>
      <c r="H8" s="82"/>
      <c r="I8" s="9"/>
      <c r="J8" s="9"/>
      <c r="K8" s="9"/>
      <c r="L8" s="9"/>
      <c r="M8" s="12"/>
      <c r="N8" s="9"/>
      <c r="O8" s="9"/>
      <c r="P8" s="9"/>
      <c r="Q8" s="9"/>
      <c r="R8" s="12"/>
      <c r="S8" s="9"/>
      <c r="T8" s="9"/>
      <c r="U8" s="9"/>
      <c r="V8" s="13">
        <v>1</v>
      </c>
      <c r="W8" s="14">
        <v>1</v>
      </c>
      <c r="X8" s="14">
        <v>1</v>
      </c>
    </row>
    <row r="9" spans="1:25" ht="12.75" customHeight="1" x14ac:dyDescent="0.2">
      <c r="A9" s="8" t="s">
        <v>17</v>
      </c>
      <c r="B9" s="9"/>
      <c r="C9" s="9"/>
      <c r="D9" s="9"/>
      <c r="E9" s="79"/>
      <c r="F9" s="80"/>
      <c r="G9" s="81"/>
      <c r="H9" s="82"/>
      <c r="I9" s="9"/>
      <c r="J9" s="9"/>
      <c r="K9" s="9"/>
      <c r="L9" s="9"/>
      <c r="M9" s="12"/>
      <c r="N9" s="9"/>
      <c r="O9" s="9"/>
      <c r="P9" s="9"/>
      <c r="Q9" s="9"/>
      <c r="R9" s="12"/>
      <c r="S9" s="9"/>
      <c r="T9" s="9"/>
      <c r="U9" s="9"/>
      <c r="V9" s="9"/>
      <c r="W9" s="12"/>
      <c r="X9" s="12"/>
    </row>
    <row r="10" spans="1:25" ht="12.75" customHeight="1" x14ac:dyDescent="0.2">
      <c r="A10" s="8" t="s">
        <v>18</v>
      </c>
      <c r="B10" s="9"/>
      <c r="C10" s="9"/>
      <c r="D10" s="9"/>
      <c r="E10" s="79"/>
      <c r="F10" s="80"/>
      <c r="G10" s="81"/>
      <c r="H10" s="82"/>
      <c r="I10" s="9"/>
      <c r="J10" s="9"/>
      <c r="K10" s="9"/>
      <c r="L10" s="9"/>
      <c r="M10" s="12"/>
      <c r="N10" s="9"/>
      <c r="O10" s="9"/>
      <c r="P10" s="9"/>
      <c r="Q10" s="9"/>
      <c r="R10" s="12"/>
      <c r="S10" s="9"/>
      <c r="T10" s="9"/>
      <c r="U10" s="9"/>
      <c r="V10" s="9"/>
      <c r="W10" s="12"/>
      <c r="X10" s="12"/>
    </row>
    <row r="11" spans="1:25" ht="25.5" customHeight="1" x14ac:dyDescent="0.2">
      <c r="A11" s="4" t="s">
        <v>19</v>
      </c>
      <c r="B11" s="15"/>
      <c r="C11" s="15"/>
      <c r="D11" s="15"/>
      <c r="E11" s="83"/>
      <c r="F11" s="84"/>
      <c r="G11" s="85"/>
      <c r="H11" s="86"/>
      <c r="I11" s="15"/>
      <c r="J11" s="15"/>
      <c r="K11" s="15"/>
      <c r="L11" s="15"/>
      <c r="M11" s="18"/>
      <c r="N11" s="15"/>
      <c r="O11" s="15"/>
      <c r="P11" s="15"/>
      <c r="Q11" s="15"/>
      <c r="R11" s="18"/>
      <c r="S11" s="15"/>
      <c r="T11" s="15"/>
      <c r="U11" s="15"/>
      <c r="V11" s="15"/>
      <c r="W11" s="18"/>
      <c r="X11" s="18"/>
    </row>
    <row r="12" spans="1:25" ht="12.75" customHeight="1" x14ac:dyDescent="0.2">
      <c r="A12" s="8" t="s">
        <v>20</v>
      </c>
      <c r="B12" s="9"/>
      <c r="C12" s="9"/>
      <c r="D12" s="9"/>
      <c r="E12" s="79"/>
      <c r="F12" s="80"/>
      <c r="G12" s="81"/>
      <c r="H12" s="82"/>
      <c r="I12" s="9"/>
      <c r="J12" s="9"/>
      <c r="K12" s="9"/>
      <c r="L12" s="9"/>
      <c r="M12" s="12"/>
      <c r="N12" s="9"/>
      <c r="O12" s="9"/>
      <c r="P12" s="9"/>
      <c r="Q12" s="9"/>
      <c r="R12" s="12"/>
      <c r="S12" s="9"/>
      <c r="T12" s="9"/>
      <c r="U12" s="9"/>
      <c r="V12" s="9"/>
      <c r="W12" s="12"/>
      <c r="X12" s="12"/>
    </row>
    <row r="13" spans="1:25" ht="12.75" customHeight="1" x14ac:dyDescent="0.2">
      <c r="A13" s="8" t="s">
        <v>21</v>
      </c>
      <c r="B13" s="9"/>
      <c r="C13" s="9"/>
      <c r="D13" s="9"/>
      <c r="E13" s="79"/>
      <c r="F13" s="80"/>
      <c r="G13" s="81"/>
      <c r="H13" s="82"/>
      <c r="I13" s="9"/>
      <c r="J13" s="9"/>
      <c r="K13" s="9"/>
      <c r="L13" s="9"/>
      <c r="M13" s="12"/>
      <c r="N13" s="9"/>
      <c r="O13" s="9"/>
      <c r="P13" s="9"/>
      <c r="Q13" s="9"/>
      <c r="R13" s="12"/>
      <c r="S13" s="9"/>
      <c r="T13" s="9"/>
      <c r="U13" s="9"/>
      <c r="V13" s="9"/>
      <c r="W13" s="12"/>
      <c r="X13" s="12"/>
    </row>
    <row r="14" spans="1:25" ht="17.25" customHeight="1" x14ac:dyDescent="0.2">
      <c r="A14" s="76" t="s">
        <v>22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8"/>
    </row>
    <row r="15" spans="1:25" ht="12.75" customHeight="1" x14ac:dyDescent="0.2">
      <c r="A15" s="8" t="s">
        <v>14</v>
      </c>
      <c r="B15" s="9"/>
      <c r="C15" s="9"/>
      <c r="D15" s="9"/>
      <c r="E15" s="87">
        <v>1</v>
      </c>
      <c r="F15" s="88"/>
      <c r="G15" s="89">
        <v>1</v>
      </c>
      <c r="H15" s="90"/>
      <c r="I15" s="9"/>
      <c r="J15" s="9"/>
      <c r="K15" s="9"/>
      <c r="L15" s="13">
        <v>1</v>
      </c>
      <c r="M15" s="14">
        <v>1</v>
      </c>
      <c r="N15" s="9"/>
      <c r="O15" s="9"/>
      <c r="P15" s="9"/>
      <c r="Q15" s="21">
        <v>1</v>
      </c>
      <c r="R15" s="14">
        <v>1</v>
      </c>
      <c r="S15" s="9"/>
      <c r="T15" s="9"/>
      <c r="U15" s="9"/>
      <c r="V15" s="13">
        <v>1</v>
      </c>
      <c r="W15" s="14">
        <v>1</v>
      </c>
      <c r="X15" s="14">
        <f>W15+R15+M15+G15</f>
        <v>4</v>
      </c>
    </row>
    <row r="16" spans="1:25" ht="12.75" customHeight="1" x14ac:dyDescent="0.2">
      <c r="A16" s="8" t="s">
        <v>15</v>
      </c>
      <c r="B16" s="9"/>
      <c r="C16" s="9"/>
      <c r="D16" s="9"/>
      <c r="E16" s="87">
        <v>1</v>
      </c>
      <c r="F16" s="88"/>
      <c r="G16" s="89">
        <v>1</v>
      </c>
      <c r="H16" s="90"/>
      <c r="I16" s="9"/>
      <c r="J16" s="9"/>
      <c r="K16" s="9"/>
      <c r="L16" s="13">
        <v>1</v>
      </c>
      <c r="M16" s="14">
        <v>1</v>
      </c>
      <c r="N16" s="9"/>
      <c r="O16" s="9"/>
      <c r="P16" s="9"/>
      <c r="Q16" s="21">
        <v>1</v>
      </c>
      <c r="R16" s="14">
        <v>1</v>
      </c>
      <c r="S16" s="9"/>
      <c r="T16" s="9"/>
      <c r="U16" s="9"/>
      <c r="V16" s="13">
        <v>1</v>
      </c>
      <c r="W16" s="14">
        <v>1</v>
      </c>
      <c r="X16" s="14">
        <f t="shared" ref="X16:X19" si="0">W16+R16+M16+G16</f>
        <v>4</v>
      </c>
    </row>
    <row r="17" spans="1:24" ht="12.75" customHeight="1" x14ac:dyDescent="0.2">
      <c r="A17" s="8" t="s">
        <v>16</v>
      </c>
      <c r="B17" s="9"/>
      <c r="C17" s="9"/>
      <c r="D17" s="9"/>
      <c r="E17" s="87">
        <v>1</v>
      </c>
      <c r="F17" s="88"/>
      <c r="G17" s="89">
        <v>1</v>
      </c>
      <c r="H17" s="90"/>
      <c r="I17" s="9"/>
      <c r="J17" s="9"/>
      <c r="K17" s="9"/>
      <c r="L17" s="13">
        <v>1</v>
      </c>
      <c r="M17" s="14">
        <v>1</v>
      </c>
      <c r="N17" s="9"/>
      <c r="O17" s="9"/>
      <c r="P17" s="9"/>
      <c r="Q17" s="21">
        <v>1</v>
      </c>
      <c r="R17" s="14">
        <v>1</v>
      </c>
      <c r="S17" s="9"/>
      <c r="T17" s="9"/>
      <c r="U17" s="9"/>
      <c r="V17" s="13">
        <v>1</v>
      </c>
      <c r="W17" s="14">
        <v>1</v>
      </c>
      <c r="X17" s="14">
        <f t="shared" si="0"/>
        <v>4</v>
      </c>
    </row>
    <row r="18" spans="1:24" ht="12.75" customHeight="1" x14ac:dyDescent="0.2">
      <c r="A18" s="8" t="s">
        <v>17</v>
      </c>
      <c r="B18" s="9"/>
      <c r="C18" s="9"/>
      <c r="D18" s="9"/>
      <c r="E18" s="87">
        <v>1</v>
      </c>
      <c r="F18" s="88"/>
      <c r="G18" s="81">
        <v>1</v>
      </c>
      <c r="H18" s="82"/>
      <c r="I18" s="9"/>
      <c r="J18" s="9"/>
      <c r="K18" s="9"/>
      <c r="L18" s="13">
        <v>1</v>
      </c>
      <c r="M18" s="14">
        <v>1</v>
      </c>
      <c r="N18" s="9"/>
      <c r="O18" s="9"/>
      <c r="P18" s="9"/>
      <c r="Q18" s="21">
        <v>1</v>
      </c>
      <c r="R18" s="14">
        <v>1</v>
      </c>
      <c r="S18" s="9"/>
      <c r="T18" s="9"/>
      <c r="U18" s="9"/>
      <c r="V18" s="13">
        <v>1</v>
      </c>
      <c r="W18" s="14">
        <v>1</v>
      </c>
      <c r="X18" s="14">
        <f t="shared" si="0"/>
        <v>4</v>
      </c>
    </row>
    <row r="19" spans="1:24" ht="12.75" customHeight="1" x14ac:dyDescent="0.2">
      <c r="A19" s="147" t="s">
        <v>94</v>
      </c>
      <c r="B19" s="9"/>
      <c r="C19" s="9"/>
      <c r="D19" s="9"/>
      <c r="E19" s="79"/>
      <c r="F19" s="80"/>
      <c r="G19" s="81"/>
      <c r="H19" s="82"/>
      <c r="I19" s="9"/>
      <c r="J19" s="9"/>
      <c r="K19" s="9"/>
      <c r="L19" s="9"/>
      <c r="M19" s="12"/>
      <c r="N19" s="9"/>
      <c r="O19" s="9"/>
      <c r="P19" s="9"/>
      <c r="Q19" s="9"/>
      <c r="R19" s="12"/>
      <c r="S19" s="9"/>
      <c r="T19" s="9"/>
      <c r="U19" s="9"/>
      <c r="V19" s="13">
        <v>1</v>
      </c>
      <c r="W19" s="14">
        <v>1</v>
      </c>
      <c r="X19" s="14">
        <f t="shared" si="0"/>
        <v>1</v>
      </c>
    </row>
    <row r="20" spans="1:24" ht="12.75" customHeight="1" x14ac:dyDescent="0.2">
      <c r="A20" s="8" t="s">
        <v>18</v>
      </c>
      <c r="B20" s="9"/>
      <c r="C20" s="9"/>
      <c r="D20" s="9"/>
      <c r="E20" s="79"/>
      <c r="F20" s="80"/>
      <c r="G20" s="81"/>
      <c r="H20" s="82"/>
      <c r="I20" s="9"/>
      <c r="J20" s="9"/>
      <c r="K20" s="9"/>
      <c r="L20" s="9">
        <v>1</v>
      </c>
      <c r="M20" s="12">
        <v>1</v>
      </c>
      <c r="N20" s="9"/>
      <c r="O20" s="9"/>
      <c r="P20" s="9"/>
      <c r="Q20" s="9"/>
      <c r="R20" s="12"/>
      <c r="S20" s="9"/>
      <c r="T20" s="9"/>
      <c r="U20" s="9"/>
      <c r="V20" s="9">
        <v>1</v>
      </c>
      <c r="W20" s="12">
        <v>1</v>
      </c>
      <c r="X20" s="12">
        <v>2</v>
      </c>
    </row>
    <row r="21" spans="1:24" ht="25.5" customHeight="1" x14ac:dyDescent="0.2">
      <c r="A21" s="4" t="s">
        <v>19</v>
      </c>
      <c r="B21" s="15"/>
      <c r="C21" s="15"/>
      <c r="D21" s="15"/>
      <c r="E21" s="83"/>
      <c r="F21" s="84"/>
      <c r="G21" s="85"/>
      <c r="H21" s="86"/>
      <c r="I21" s="15"/>
      <c r="J21" s="15"/>
      <c r="K21" s="15"/>
      <c r="L21" s="15">
        <v>1</v>
      </c>
      <c r="M21" s="18">
        <v>1</v>
      </c>
      <c r="N21" s="15"/>
      <c r="O21" s="15"/>
      <c r="P21" s="15"/>
      <c r="Q21" s="15"/>
      <c r="R21" s="18"/>
      <c r="S21" s="15"/>
      <c r="T21" s="15"/>
      <c r="U21" s="15"/>
      <c r="V21" s="15">
        <v>1</v>
      </c>
      <c r="W21" s="18">
        <v>1</v>
      </c>
      <c r="X21" s="18">
        <v>2</v>
      </c>
    </row>
    <row r="22" spans="1:24" ht="12.75" customHeight="1" x14ac:dyDescent="0.2">
      <c r="A22" s="8" t="s">
        <v>20</v>
      </c>
      <c r="B22" s="9"/>
      <c r="C22" s="9"/>
      <c r="D22" s="9"/>
      <c r="E22" s="79"/>
      <c r="F22" s="80"/>
      <c r="G22" s="81"/>
      <c r="H22" s="82"/>
      <c r="I22" s="9"/>
      <c r="J22" s="9"/>
      <c r="K22" s="9"/>
      <c r="L22" s="9">
        <v>1</v>
      </c>
      <c r="M22" s="12">
        <v>1</v>
      </c>
      <c r="N22" s="9"/>
      <c r="O22" s="9"/>
      <c r="P22" s="9"/>
      <c r="Q22" s="9"/>
      <c r="R22" s="12"/>
      <c r="S22" s="9"/>
      <c r="T22" s="9"/>
      <c r="U22" s="9"/>
      <c r="V22" s="9">
        <v>1</v>
      </c>
      <c r="W22" s="12">
        <v>1</v>
      </c>
      <c r="X22" s="12">
        <v>2</v>
      </c>
    </row>
    <row r="23" spans="1:24" ht="12.75" customHeight="1" x14ac:dyDescent="0.2">
      <c r="A23" s="8" t="s">
        <v>21</v>
      </c>
      <c r="B23" s="9"/>
      <c r="C23" s="9"/>
      <c r="D23" s="9"/>
      <c r="E23" s="79"/>
      <c r="F23" s="80"/>
      <c r="G23" s="81"/>
      <c r="H23" s="82"/>
      <c r="I23" s="9"/>
      <c r="J23" s="9"/>
      <c r="K23" s="9"/>
      <c r="L23" s="9">
        <v>1</v>
      </c>
      <c r="M23" s="12">
        <v>1</v>
      </c>
      <c r="N23" s="9"/>
      <c r="O23" s="9"/>
      <c r="P23" s="9"/>
      <c r="Q23" s="9"/>
      <c r="R23" s="12"/>
      <c r="S23" s="9"/>
      <c r="T23" s="9"/>
      <c r="U23" s="9"/>
      <c r="V23" s="9">
        <v>1</v>
      </c>
      <c r="W23" s="12">
        <v>1</v>
      </c>
      <c r="X23" s="12">
        <v>2</v>
      </c>
    </row>
    <row r="24" spans="1:24" ht="17.25" customHeight="1" x14ac:dyDescent="0.2">
      <c r="A24" s="76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8"/>
    </row>
    <row r="25" spans="1:24" ht="12.75" customHeight="1" x14ac:dyDescent="0.2">
      <c r="A25" s="8" t="s">
        <v>14</v>
      </c>
      <c r="B25" s="9"/>
      <c r="C25" s="9"/>
      <c r="D25" s="9"/>
      <c r="E25" s="87">
        <v>1</v>
      </c>
      <c r="F25" s="88"/>
      <c r="G25" s="89">
        <v>1</v>
      </c>
      <c r="H25" s="90"/>
      <c r="I25" s="9"/>
      <c r="J25" s="9"/>
      <c r="K25" s="9"/>
      <c r="L25" s="13">
        <v>1</v>
      </c>
      <c r="M25" s="14">
        <v>1</v>
      </c>
      <c r="N25" s="9"/>
      <c r="O25" s="9"/>
      <c r="P25" s="9"/>
      <c r="Q25" s="21">
        <v>1</v>
      </c>
      <c r="R25" s="14">
        <v>1</v>
      </c>
      <c r="S25" s="9"/>
      <c r="T25" s="9"/>
      <c r="U25" s="9"/>
      <c r="V25" s="13">
        <v>1</v>
      </c>
      <c r="W25" s="14">
        <v>1</v>
      </c>
      <c r="X25" s="14">
        <v>4</v>
      </c>
    </row>
    <row r="26" spans="1:24" ht="12.75" customHeight="1" x14ac:dyDescent="0.2">
      <c r="A26" s="8" t="s">
        <v>15</v>
      </c>
      <c r="B26" s="9"/>
      <c r="C26" s="9"/>
      <c r="D26" s="9"/>
      <c r="E26" s="87">
        <v>1</v>
      </c>
      <c r="F26" s="88"/>
      <c r="G26" s="89">
        <v>1</v>
      </c>
      <c r="H26" s="90"/>
      <c r="I26" s="9"/>
      <c r="J26" s="9"/>
      <c r="K26" s="9"/>
      <c r="L26" s="13">
        <v>1</v>
      </c>
      <c r="M26" s="14">
        <v>1</v>
      </c>
      <c r="N26" s="9"/>
      <c r="O26" s="9"/>
      <c r="P26" s="9"/>
      <c r="Q26" s="21">
        <v>1</v>
      </c>
      <c r="R26" s="14">
        <v>1</v>
      </c>
      <c r="S26" s="9"/>
      <c r="T26" s="9"/>
      <c r="U26" s="9"/>
      <c r="V26" s="13">
        <v>1</v>
      </c>
      <c r="W26" s="14">
        <v>1</v>
      </c>
      <c r="X26" s="14">
        <v>4</v>
      </c>
    </row>
    <row r="27" spans="1:24" ht="12.75" customHeight="1" x14ac:dyDescent="0.2">
      <c r="A27" s="8" t="s">
        <v>16</v>
      </c>
      <c r="B27" s="9"/>
      <c r="C27" s="9"/>
      <c r="D27" s="9"/>
      <c r="E27" s="87">
        <v>1</v>
      </c>
      <c r="F27" s="88"/>
      <c r="G27" s="89">
        <v>1</v>
      </c>
      <c r="H27" s="90"/>
      <c r="I27" s="9"/>
      <c r="J27" s="9"/>
      <c r="K27" s="9"/>
      <c r="L27" s="13">
        <v>1</v>
      </c>
      <c r="M27" s="14">
        <v>1</v>
      </c>
      <c r="N27" s="9"/>
      <c r="O27" s="9"/>
      <c r="P27" s="9"/>
      <c r="Q27" s="21">
        <v>1</v>
      </c>
      <c r="R27" s="14">
        <v>1</v>
      </c>
      <c r="S27" s="9"/>
      <c r="T27" s="9"/>
      <c r="U27" s="9"/>
      <c r="V27" s="13">
        <v>1</v>
      </c>
      <c r="W27" s="14">
        <v>1</v>
      </c>
      <c r="X27" s="14">
        <v>4</v>
      </c>
    </row>
    <row r="28" spans="1:24" ht="12.75" customHeight="1" x14ac:dyDescent="0.2">
      <c r="A28" s="8" t="s">
        <v>17</v>
      </c>
      <c r="B28" s="9"/>
      <c r="C28" s="9"/>
      <c r="D28" s="9"/>
      <c r="E28" s="87">
        <v>1</v>
      </c>
      <c r="F28" s="88"/>
      <c r="G28" s="89">
        <v>1</v>
      </c>
      <c r="H28" s="90"/>
      <c r="I28" s="9"/>
      <c r="J28" s="9"/>
      <c r="K28" s="9"/>
      <c r="L28" s="13">
        <v>1</v>
      </c>
      <c r="M28" s="14">
        <v>1</v>
      </c>
      <c r="N28" s="9"/>
      <c r="O28" s="9"/>
      <c r="P28" s="9"/>
      <c r="Q28" s="21">
        <v>1</v>
      </c>
      <c r="R28" s="14">
        <v>1</v>
      </c>
      <c r="S28" s="9"/>
      <c r="T28" s="9"/>
      <c r="U28" s="9"/>
      <c r="V28" s="13">
        <v>1</v>
      </c>
      <c r="W28" s="14">
        <v>1</v>
      </c>
      <c r="X28" s="14">
        <v>4</v>
      </c>
    </row>
    <row r="29" spans="1:24" ht="12.75" customHeight="1" x14ac:dyDescent="0.2">
      <c r="A29" s="8" t="s">
        <v>18</v>
      </c>
      <c r="B29" s="9"/>
      <c r="C29" s="9"/>
      <c r="D29" s="9"/>
      <c r="E29" s="79"/>
      <c r="F29" s="80"/>
      <c r="G29" s="81"/>
      <c r="H29" s="82"/>
      <c r="I29" s="9"/>
      <c r="J29" s="9"/>
      <c r="K29" s="9"/>
      <c r="L29" s="9">
        <v>1</v>
      </c>
      <c r="M29" s="12">
        <v>1</v>
      </c>
      <c r="N29" s="9"/>
      <c r="O29" s="9"/>
      <c r="P29" s="9"/>
      <c r="Q29" s="9"/>
      <c r="R29" s="12"/>
      <c r="S29" s="9"/>
      <c r="T29" s="9"/>
      <c r="U29" s="9"/>
      <c r="V29" s="9"/>
      <c r="W29" s="12"/>
      <c r="X29" s="12"/>
    </row>
    <row r="30" spans="1:24" ht="21.2" customHeight="1" x14ac:dyDescent="0.2">
      <c r="A30" s="8" t="s">
        <v>25</v>
      </c>
      <c r="B30" s="15"/>
      <c r="C30" s="15"/>
      <c r="D30" s="15"/>
      <c r="E30" s="83"/>
      <c r="F30" s="84"/>
      <c r="G30" s="85"/>
      <c r="H30" s="86"/>
      <c r="I30" s="15"/>
      <c r="J30" s="15"/>
      <c r="K30" s="15"/>
      <c r="L30" s="13">
        <v>1</v>
      </c>
      <c r="M30" s="14">
        <v>1</v>
      </c>
      <c r="N30" s="15"/>
      <c r="O30" s="15"/>
      <c r="P30" s="15"/>
      <c r="Q30" s="15"/>
      <c r="R30" s="18"/>
      <c r="S30" s="15"/>
      <c r="T30" s="15"/>
      <c r="U30" s="15"/>
      <c r="V30" s="13">
        <v>1</v>
      </c>
      <c r="W30" s="14">
        <v>1</v>
      </c>
      <c r="X30" s="14">
        <v>2</v>
      </c>
    </row>
    <row r="31" spans="1:24" ht="25.5" customHeight="1" x14ac:dyDescent="0.2">
      <c r="A31" s="4" t="s">
        <v>19</v>
      </c>
      <c r="B31" s="15"/>
      <c r="C31" s="15"/>
      <c r="D31" s="15"/>
      <c r="E31" s="83"/>
      <c r="F31" s="84"/>
      <c r="G31" s="85"/>
      <c r="H31" s="86"/>
      <c r="I31" s="15"/>
      <c r="J31" s="15"/>
      <c r="K31" s="15"/>
      <c r="L31" s="15">
        <v>1</v>
      </c>
      <c r="M31" s="18">
        <v>1</v>
      </c>
      <c r="N31" s="15"/>
      <c r="O31" s="15"/>
      <c r="P31" s="15"/>
      <c r="Q31" s="15"/>
      <c r="R31" s="18"/>
      <c r="S31" s="15"/>
      <c r="T31" s="15"/>
      <c r="U31" s="15"/>
      <c r="V31" s="15"/>
      <c r="W31" s="18"/>
      <c r="X31" s="18"/>
    </row>
    <row r="32" spans="1:24" ht="12.75" customHeight="1" x14ac:dyDescent="0.2">
      <c r="A32" s="8" t="s">
        <v>20</v>
      </c>
      <c r="B32" s="9"/>
      <c r="C32" s="9"/>
      <c r="D32" s="9"/>
      <c r="E32" s="79"/>
      <c r="F32" s="80"/>
      <c r="G32" s="81"/>
      <c r="H32" s="82"/>
      <c r="I32" s="9"/>
      <c r="J32" s="9"/>
      <c r="K32" s="9"/>
      <c r="L32" s="9">
        <v>1</v>
      </c>
      <c r="M32" s="12">
        <v>1</v>
      </c>
      <c r="N32" s="9"/>
      <c r="O32" s="9"/>
      <c r="P32" s="9"/>
      <c r="Q32" s="9"/>
      <c r="R32" s="12"/>
      <c r="S32" s="9"/>
      <c r="T32" s="9"/>
      <c r="U32" s="9"/>
      <c r="V32" s="9"/>
      <c r="W32" s="12"/>
      <c r="X32" s="12"/>
    </row>
    <row r="33" spans="1:24" ht="12.75" customHeight="1" x14ac:dyDescent="0.2">
      <c r="A33" s="8" t="s">
        <v>21</v>
      </c>
      <c r="B33" s="9"/>
      <c r="C33" s="9"/>
      <c r="D33" s="9"/>
      <c r="E33" s="79"/>
      <c r="F33" s="80"/>
      <c r="G33" s="81"/>
      <c r="H33" s="82"/>
      <c r="I33" s="9"/>
      <c r="J33" s="9"/>
      <c r="K33" s="9"/>
      <c r="L33" s="9">
        <v>1</v>
      </c>
      <c r="M33" s="12">
        <v>1</v>
      </c>
      <c r="N33" s="9"/>
      <c r="O33" s="9"/>
      <c r="P33" s="9"/>
      <c r="Q33" s="9"/>
      <c r="R33" s="12"/>
      <c r="S33" s="9"/>
      <c r="T33" s="9"/>
      <c r="U33" s="9"/>
      <c r="V33" s="9"/>
      <c r="W33" s="12"/>
      <c r="X33" s="12"/>
    </row>
    <row r="34" spans="1:24" ht="17.25" customHeight="1" x14ac:dyDescent="0.2">
      <c r="A34" s="76" t="s">
        <v>26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8"/>
    </row>
    <row r="35" spans="1:24" ht="12.75" customHeight="1" x14ac:dyDescent="0.2">
      <c r="A35" s="8" t="s">
        <v>14</v>
      </c>
      <c r="B35" s="9"/>
      <c r="C35" s="9"/>
      <c r="D35" s="9"/>
      <c r="E35" s="87">
        <v>1</v>
      </c>
      <c r="F35" s="88"/>
      <c r="G35" s="89">
        <v>1</v>
      </c>
      <c r="H35" s="90"/>
      <c r="I35" s="9"/>
      <c r="J35" s="9"/>
      <c r="K35" s="9"/>
      <c r="L35" s="13">
        <v>1</v>
      </c>
      <c r="M35" s="14">
        <v>1</v>
      </c>
      <c r="N35" s="9"/>
      <c r="O35" s="9"/>
      <c r="P35" s="9"/>
      <c r="Q35" s="21">
        <v>1</v>
      </c>
      <c r="R35" s="14">
        <v>1</v>
      </c>
      <c r="S35" s="9"/>
      <c r="T35" s="9"/>
      <c r="U35" s="9"/>
      <c r="V35" s="13">
        <v>1</v>
      </c>
      <c r="W35" s="14">
        <v>1</v>
      </c>
      <c r="X35" s="14">
        <v>4</v>
      </c>
    </row>
    <row r="36" spans="1:24" ht="12.75" customHeight="1" x14ac:dyDescent="0.2">
      <c r="A36" s="8" t="s">
        <v>15</v>
      </c>
      <c r="B36" s="9"/>
      <c r="C36" s="9"/>
      <c r="D36" s="9"/>
      <c r="E36" s="87">
        <v>1</v>
      </c>
      <c r="F36" s="88"/>
      <c r="G36" s="89">
        <v>1</v>
      </c>
      <c r="H36" s="90"/>
      <c r="I36" s="9"/>
      <c r="J36" s="9"/>
      <c r="K36" s="9"/>
      <c r="L36" s="13">
        <v>1</v>
      </c>
      <c r="M36" s="14">
        <v>1</v>
      </c>
      <c r="N36" s="9"/>
      <c r="O36" s="9"/>
      <c r="P36" s="9"/>
      <c r="Q36" s="21">
        <v>1</v>
      </c>
      <c r="R36" s="14">
        <v>1</v>
      </c>
      <c r="S36" s="9"/>
      <c r="T36" s="9"/>
      <c r="U36" s="9"/>
      <c r="V36" s="13">
        <v>1</v>
      </c>
      <c r="W36" s="14">
        <v>1</v>
      </c>
      <c r="X36" s="14">
        <v>4</v>
      </c>
    </row>
    <row r="37" spans="1:24" ht="12.75" customHeight="1" x14ac:dyDescent="0.2">
      <c r="A37" s="8" t="s">
        <v>16</v>
      </c>
      <c r="B37" s="9"/>
      <c r="C37" s="9"/>
      <c r="D37" s="9"/>
      <c r="E37" s="87">
        <v>1</v>
      </c>
      <c r="F37" s="88"/>
      <c r="G37" s="89">
        <v>1</v>
      </c>
      <c r="H37" s="90"/>
      <c r="I37" s="9"/>
      <c r="J37" s="9"/>
      <c r="K37" s="9"/>
      <c r="L37" s="13">
        <v>1</v>
      </c>
      <c r="M37" s="14">
        <v>1</v>
      </c>
      <c r="N37" s="9"/>
      <c r="O37" s="9"/>
      <c r="P37" s="9"/>
      <c r="Q37" s="21">
        <v>1</v>
      </c>
      <c r="R37" s="14">
        <v>1</v>
      </c>
      <c r="S37" s="9"/>
      <c r="T37" s="9"/>
      <c r="U37" s="9"/>
      <c r="V37" s="13">
        <v>1</v>
      </c>
      <c r="W37" s="14">
        <v>1</v>
      </c>
      <c r="X37" s="14">
        <v>4</v>
      </c>
    </row>
    <row r="38" spans="1:24" ht="12.75" customHeight="1" x14ac:dyDescent="0.2">
      <c r="A38" s="8" t="s">
        <v>17</v>
      </c>
      <c r="B38" s="9"/>
      <c r="C38" s="9"/>
      <c r="D38" s="9"/>
      <c r="E38" s="87">
        <v>1</v>
      </c>
      <c r="F38" s="88"/>
      <c r="G38" s="89">
        <v>1</v>
      </c>
      <c r="H38" s="90"/>
      <c r="I38" s="9"/>
      <c r="J38" s="9"/>
      <c r="K38" s="9"/>
      <c r="L38" s="13">
        <v>1</v>
      </c>
      <c r="M38" s="14">
        <v>1</v>
      </c>
      <c r="N38" s="9"/>
      <c r="O38" s="9"/>
      <c r="P38" s="9"/>
      <c r="Q38" s="21">
        <v>1</v>
      </c>
      <c r="R38" s="14">
        <v>1</v>
      </c>
      <c r="S38" s="9"/>
      <c r="T38" s="9"/>
      <c r="U38" s="9"/>
      <c r="V38" s="13">
        <v>1</v>
      </c>
      <c r="W38" s="14">
        <v>1</v>
      </c>
      <c r="X38" s="14">
        <v>4</v>
      </c>
    </row>
    <row r="39" spans="1:24" ht="12.75" customHeight="1" x14ac:dyDescent="0.2">
      <c r="A39" s="8" t="s">
        <v>18</v>
      </c>
      <c r="B39" s="9"/>
      <c r="C39" s="9"/>
      <c r="D39" s="9"/>
      <c r="E39" s="79"/>
      <c r="F39" s="80"/>
      <c r="G39" s="81"/>
      <c r="H39" s="82"/>
      <c r="I39" s="9"/>
      <c r="J39" s="9"/>
      <c r="K39" s="9"/>
      <c r="L39" s="9"/>
      <c r="M39" s="12"/>
      <c r="N39" s="9"/>
      <c r="O39" s="9"/>
      <c r="P39" s="9"/>
      <c r="Q39" s="9"/>
      <c r="R39" s="12"/>
      <c r="S39" s="9"/>
      <c r="T39" s="9"/>
      <c r="U39" s="9"/>
      <c r="V39" s="9"/>
      <c r="W39" s="12"/>
      <c r="X39" s="12"/>
    </row>
    <row r="40" spans="1:24" ht="25.5" customHeight="1" x14ac:dyDescent="0.2">
      <c r="A40" s="147" t="s">
        <v>95</v>
      </c>
      <c r="B40" s="15"/>
      <c r="C40" s="15"/>
      <c r="D40" s="15"/>
      <c r="E40" s="83"/>
      <c r="F40" s="84"/>
      <c r="G40" s="85"/>
      <c r="H40" s="86"/>
      <c r="I40" s="15"/>
      <c r="J40" s="15"/>
      <c r="K40" s="15"/>
      <c r="L40" s="13">
        <v>1</v>
      </c>
      <c r="M40" s="14">
        <v>1</v>
      </c>
      <c r="N40" s="15"/>
      <c r="O40" s="15"/>
      <c r="P40" s="15"/>
      <c r="Q40" s="15"/>
      <c r="R40" s="18"/>
      <c r="S40" s="15"/>
      <c r="T40" s="15"/>
      <c r="U40" s="15"/>
      <c r="V40" s="13">
        <v>1</v>
      </c>
      <c r="W40" s="14">
        <v>1</v>
      </c>
      <c r="X40" s="14">
        <v>2</v>
      </c>
    </row>
    <row r="41" spans="1:24" ht="12.75" customHeight="1" x14ac:dyDescent="0.2">
      <c r="A41" s="8" t="s">
        <v>27</v>
      </c>
      <c r="B41" s="9"/>
      <c r="C41" s="9"/>
      <c r="D41" s="9"/>
      <c r="E41" s="79"/>
      <c r="F41" s="80"/>
      <c r="G41" s="81"/>
      <c r="H41" s="82"/>
      <c r="I41" s="9"/>
      <c r="J41" s="9"/>
      <c r="K41" s="9"/>
      <c r="L41" s="13">
        <v>1</v>
      </c>
      <c r="M41" s="14">
        <v>1</v>
      </c>
      <c r="N41" s="9"/>
      <c r="O41" s="9"/>
      <c r="P41" s="9"/>
      <c r="Q41" s="9"/>
      <c r="R41" s="12"/>
      <c r="S41" s="9"/>
      <c r="T41" s="9"/>
      <c r="U41" s="9"/>
      <c r="V41" s="13">
        <v>1</v>
      </c>
      <c r="W41" s="14">
        <v>1</v>
      </c>
      <c r="X41" s="12">
        <v>2</v>
      </c>
    </row>
    <row r="42" spans="1:24" ht="25.5" customHeight="1" x14ac:dyDescent="0.2">
      <c r="A42" s="4" t="s">
        <v>19</v>
      </c>
      <c r="B42" s="15"/>
      <c r="C42" s="15"/>
      <c r="D42" s="15"/>
      <c r="E42" s="83"/>
      <c r="F42" s="84"/>
      <c r="G42" s="85"/>
      <c r="H42" s="86"/>
      <c r="I42" s="15"/>
      <c r="J42" s="15"/>
      <c r="K42" s="15"/>
      <c r="L42" s="15">
        <v>1</v>
      </c>
      <c r="M42" s="18">
        <v>1</v>
      </c>
      <c r="N42" s="15"/>
      <c r="O42" s="15"/>
      <c r="P42" s="15"/>
      <c r="Q42" s="15"/>
      <c r="R42" s="18"/>
      <c r="S42" s="15"/>
      <c r="T42" s="15"/>
      <c r="U42" s="15"/>
      <c r="V42" s="15">
        <v>1</v>
      </c>
      <c r="W42" s="18">
        <v>1</v>
      </c>
      <c r="X42" s="18">
        <v>2</v>
      </c>
    </row>
    <row r="43" spans="1:24" ht="12.75" customHeight="1" x14ac:dyDescent="0.2">
      <c r="A43" s="8" t="s">
        <v>20</v>
      </c>
      <c r="B43" s="9"/>
      <c r="C43" s="9"/>
      <c r="D43" s="9"/>
      <c r="E43" s="79"/>
      <c r="F43" s="80"/>
      <c r="G43" s="81"/>
      <c r="H43" s="82"/>
      <c r="I43" s="9"/>
      <c r="J43" s="9"/>
      <c r="K43" s="9"/>
      <c r="L43" s="9">
        <v>1</v>
      </c>
      <c r="M43" s="12">
        <v>1</v>
      </c>
      <c r="N43" s="9"/>
      <c r="O43" s="9"/>
      <c r="P43" s="9"/>
      <c r="Q43" s="9"/>
      <c r="R43" s="12"/>
      <c r="S43" s="9"/>
      <c r="T43" s="9"/>
      <c r="U43" s="9"/>
      <c r="V43" s="9">
        <v>1</v>
      </c>
      <c r="W43" s="12">
        <v>1</v>
      </c>
      <c r="X43" s="12">
        <v>2</v>
      </c>
    </row>
    <row r="44" spans="1:24" ht="12.75" customHeight="1" x14ac:dyDescent="0.2">
      <c r="A44" s="8" t="s">
        <v>21</v>
      </c>
      <c r="B44" s="9"/>
      <c r="C44" s="9"/>
      <c r="D44" s="9"/>
      <c r="E44" s="79"/>
      <c r="F44" s="80"/>
      <c r="G44" s="81"/>
      <c r="H44" s="82"/>
      <c r="I44" s="9"/>
      <c r="J44" s="9"/>
      <c r="K44" s="9"/>
      <c r="L44" s="9">
        <v>1</v>
      </c>
      <c r="M44" s="12">
        <v>1</v>
      </c>
      <c r="N44" s="9"/>
      <c r="O44" s="9"/>
      <c r="P44" s="9"/>
      <c r="Q44" s="9"/>
      <c r="R44" s="12"/>
      <c r="S44" s="9"/>
      <c r="T44" s="9"/>
      <c r="U44" s="9"/>
      <c r="V44" s="9">
        <v>1</v>
      </c>
      <c r="W44" s="12">
        <v>1</v>
      </c>
      <c r="X44" s="12">
        <v>2</v>
      </c>
    </row>
    <row r="45" spans="1:24" ht="18.75" customHeight="1" x14ac:dyDescent="0.2">
      <c r="A45" s="124" t="s">
        <v>86</v>
      </c>
      <c r="B45" s="124"/>
      <c r="C45" s="124"/>
      <c r="D45" s="124"/>
      <c r="E45" s="131"/>
      <c r="F45" s="131"/>
      <c r="G45" s="179"/>
      <c r="H45" s="180"/>
      <c r="I45" s="124"/>
      <c r="J45" s="124"/>
      <c r="K45" s="124"/>
      <c r="L45" s="124"/>
      <c r="M45" s="126"/>
      <c r="N45" s="124"/>
      <c r="O45" s="124">
        <v>1</v>
      </c>
      <c r="P45" s="124"/>
      <c r="Q45" s="124"/>
      <c r="R45" s="137">
        <v>1</v>
      </c>
      <c r="S45" s="124"/>
      <c r="T45" s="124"/>
      <c r="U45" s="124"/>
      <c r="V45" s="124"/>
      <c r="W45" s="126"/>
      <c r="X45" s="126">
        <f>R45</f>
        <v>1</v>
      </c>
    </row>
  </sheetData>
  <mergeCells count="88">
    <mergeCell ref="G45:H45"/>
    <mergeCell ref="E45:F45"/>
    <mergeCell ref="E41:F41"/>
    <mergeCell ref="G41:H41"/>
    <mergeCell ref="E42:F42"/>
    <mergeCell ref="G42:H42"/>
    <mergeCell ref="E43:F43"/>
    <mergeCell ref="G43:H43"/>
    <mergeCell ref="E44:F44"/>
    <mergeCell ref="G44:H44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33:F33"/>
    <mergeCell ref="G33:H33"/>
    <mergeCell ref="A34:X34"/>
    <mergeCell ref="E35:F35"/>
    <mergeCell ref="G35:H35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A24:X24"/>
    <mergeCell ref="E25:F25"/>
    <mergeCell ref="G25:H25"/>
    <mergeCell ref="E26:F26"/>
    <mergeCell ref="G26:H26"/>
    <mergeCell ref="E27:F27"/>
    <mergeCell ref="G27:H27"/>
    <mergeCell ref="E20:F20"/>
    <mergeCell ref="G20:H20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A14:X14"/>
    <mergeCell ref="E15:F15"/>
    <mergeCell ref="G15:H15"/>
    <mergeCell ref="E16:F16"/>
    <mergeCell ref="G16:H16"/>
    <mergeCell ref="E17:F17"/>
    <mergeCell ref="G17:H17"/>
    <mergeCell ref="E10:F10"/>
    <mergeCell ref="G10:H10"/>
    <mergeCell ref="E11:F11"/>
    <mergeCell ref="G11:H11"/>
    <mergeCell ref="E12:F12"/>
    <mergeCell ref="G12:H12"/>
    <mergeCell ref="E13:F13"/>
    <mergeCell ref="G13:H13"/>
    <mergeCell ref="A5:X5"/>
    <mergeCell ref="E6:F6"/>
    <mergeCell ref="G6:H6"/>
    <mergeCell ref="E7:F7"/>
    <mergeCell ref="G7:H7"/>
    <mergeCell ref="E8:F8"/>
    <mergeCell ref="G8:H8"/>
    <mergeCell ref="E9:F9"/>
    <mergeCell ref="G9:H9"/>
    <mergeCell ref="B1:E1"/>
    <mergeCell ref="F1:Y1"/>
    <mergeCell ref="A2:G2"/>
    <mergeCell ref="H2:Y2"/>
    <mergeCell ref="B3:H3"/>
    <mergeCell ref="I3:M3"/>
    <mergeCell ref="N3:R3"/>
    <mergeCell ref="S3:W3"/>
    <mergeCell ref="E4:F4"/>
    <mergeCell ref="G4:H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topLeftCell="A64" workbookViewId="0">
      <selection activeCell="V95" sqref="V95"/>
    </sheetView>
  </sheetViews>
  <sheetFormatPr defaultRowHeight="12.75" x14ac:dyDescent="0.2"/>
  <cols>
    <col min="1" max="1" width="24.6640625" customWidth="1"/>
    <col min="2" max="2" width="6.83203125" customWidth="1"/>
    <col min="3" max="4" width="7.1640625" customWidth="1"/>
    <col min="5" max="5" width="7.33203125" customWidth="1"/>
    <col min="6" max="6" width="5.83203125" customWidth="1"/>
    <col min="7" max="7" width="6.83203125" customWidth="1"/>
    <col min="8" max="9" width="7.1640625" customWidth="1"/>
    <col min="10" max="10" width="6.83203125" customWidth="1"/>
    <col min="11" max="11" width="5.83203125" customWidth="1"/>
    <col min="12" max="12" width="7.1640625" customWidth="1"/>
    <col min="13" max="13" width="6.83203125" customWidth="1"/>
    <col min="14" max="14" width="7.1640625" customWidth="1"/>
    <col min="15" max="15" width="7.33203125" customWidth="1"/>
    <col min="16" max="16" width="5.83203125" customWidth="1"/>
    <col min="17" max="17" width="7.1640625" customWidth="1"/>
    <col min="18" max="18" width="6.83203125" customWidth="1"/>
    <col min="19" max="19" width="7.1640625" customWidth="1"/>
    <col min="20" max="20" width="7.33203125" customWidth="1"/>
    <col min="21" max="21" width="5.83203125" customWidth="1"/>
    <col min="22" max="22" width="8.1640625" customWidth="1"/>
    <col min="23" max="23" width="0.1640625" customWidth="1"/>
  </cols>
  <sheetData>
    <row r="1" spans="1:23" ht="17.25" customHeight="1" x14ac:dyDescent="0.2">
      <c r="A1" s="91" t="s">
        <v>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ht="35.1" customHeight="1" x14ac:dyDescent="0.2">
      <c r="A2" s="22" t="s">
        <v>29</v>
      </c>
      <c r="B2" s="92" t="s">
        <v>2</v>
      </c>
      <c r="C2" s="93"/>
      <c r="D2" s="93"/>
      <c r="E2" s="93"/>
      <c r="F2" s="94"/>
      <c r="G2" s="92" t="s">
        <v>3</v>
      </c>
      <c r="H2" s="93"/>
      <c r="I2" s="93"/>
      <c r="J2" s="93"/>
      <c r="K2" s="94"/>
      <c r="L2" s="92" t="s">
        <v>4</v>
      </c>
      <c r="M2" s="93"/>
      <c r="N2" s="93"/>
      <c r="O2" s="93"/>
      <c r="P2" s="94"/>
      <c r="Q2" s="92" t="s">
        <v>5</v>
      </c>
      <c r="R2" s="93"/>
      <c r="S2" s="93"/>
      <c r="T2" s="93"/>
      <c r="U2" s="94"/>
      <c r="V2" s="23" t="s">
        <v>6</v>
      </c>
    </row>
    <row r="3" spans="1:23" ht="183.2" customHeight="1" x14ac:dyDescent="0.2">
      <c r="A3" s="4"/>
      <c r="B3" s="5" t="s">
        <v>7</v>
      </c>
      <c r="C3" s="5" t="s">
        <v>8</v>
      </c>
      <c r="D3" s="5" t="s">
        <v>9</v>
      </c>
      <c r="E3" s="5" t="s">
        <v>10</v>
      </c>
      <c r="F3" s="6" t="s">
        <v>11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5" t="s">
        <v>7</v>
      </c>
      <c r="M3" s="5" t="s">
        <v>8</v>
      </c>
      <c r="N3" s="5" t="s">
        <v>9</v>
      </c>
      <c r="O3" s="5" t="s">
        <v>10</v>
      </c>
      <c r="P3" s="6" t="s">
        <v>11</v>
      </c>
      <c r="Q3" s="5" t="s">
        <v>7</v>
      </c>
      <c r="R3" s="5" t="s">
        <v>8</v>
      </c>
      <c r="S3" s="5" t="s">
        <v>9</v>
      </c>
      <c r="T3" s="5" t="s">
        <v>10</v>
      </c>
      <c r="U3" s="6" t="s">
        <v>11</v>
      </c>
      <c r="V3" s="24" t="s">
        <v>12</v>
      </c>
    </row>
    <row r="4" spans="1:23" ht="17.25" customHeight="1" x14ac:dyDescent="0.2">
      <c r="A4" s="76" t="s">
        <v>30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144"/>
      <c r="U4" s="144"/>
      <c r="V4" s="78"/>
    </row>
    <row r="5" spans="1:23" ht="12.75" customHeight="1" x14ac:dyDescent="0.2">
      <c r="A5" s="8" t="s">
        <v>14</v>
      </c>
      <c r="B5" s="9"/>
      <c r="C5" s="9"/>
      <c r="D5" s="9"/>
      <c r="E5" s="20">
        <v>1</v>
      </c>
      <c r="F5" s="25">
        <v>1</v>
      </c>
      <c r="G5" s="9"/>
      <c r="H5" s="9"/>
      <c r="I5" s="9"/>
      <c r="J5" s="9"/>
      <c r="K5" s="12"/>
      <c r="L5" s="9"/>
      <c r="M5" s="9"/>
      <c r="N5" s="9"/>
      <c r="O5" s="21">
        <v>1</v>
      </c>
      <c r="P5" s="26">
        <v>1</v>
      </c>
      <c r="Q5" s="9"/>
      <c r="R5" s="9"/>
      <c r="S5" s="10"/>
      <c r="T5" s="124"/>
      <c r="U5" s="133"/>
      <c r="V5" s="143">
        <v>2</v>
      </c>
    </row>
    <row r="6" spans="1:23" ht="12.75" customHeight="1" x14ac:dyDescent="0.2">
      <c r="A6" s="8" t="s">
        <v>31</v>
      </c>
      <c r="B6" s="9"/>
      <c r="C6" s="9"/>
      <c r="D6" s="9"/>
      <c r="E6" s="20">
        <v>1</v>
      </c>
      <c r="F6" s="25">
        <v>1</v>
      </c>
      <c r="G6" s="9"/>
      <c r="H6" s="9"/>
      <c r="I6" s="9"/>
      <c r="J6" s="9"/>
      <c r="K6" s="12"/>
      <c r="L6" s="9"/>
      <c r="M6" s="9"/>
      <c r="N6" s="9"/>
      <c r="O6" s="21">
        <v>1</v>
      </c>
      <c r="P6" s="26">
        <v>1</v>
      </c>
      <c r="Q6" s="9"/>
      <c r="R6" s="9"/>
      <c r="S6" s="10"/>
      <c r="T6" s="124"/>
      <c r="U6" s="133"/>
      <c r="V6" s="143">
        <v>2</v>
      </c>
    </row>
    <row r="7" spans="1:23" ht="25.5" customHeight="1" x14ac:dyDescent="0.2">
      <c r="A7" s="4" t="s">
        <v>32</v>
      </c>
      <c r="B7" s="15"/>
      <c r="C7" s="15"/>
      <c r="D7" s="15"/>
      <c r="E7" s="20">
        <v>1</v>
      </c>
      <c r="F7" s="25">
        <v>1</v>
      </c>
      <c r="G7" s="15"/>
      <c r="H7" s="15"/>
      <c r="I7" s="15"/>
      <c r="J7" s="15"/>
      <c r="K7" s="18"/>
      <c r="L7" s="15"/>
      <c r="M7" s="15"/>
      <c r="N7" s="15"/>
      <c r="O7" s="21">
        <v>1</v>
      </c>
      <c r="P7" s="26">
        <v>1</v>
      </c>
      <c r="Q7" s="15"/>
      <c r="R7" s="15"/>
      <c r="S7" s="16"/>
      <c r="T7" s="124"/>
      <c r="U7" s="133"/>
      <c r="V7" s="143">
        <v>2</v>
      </c>
    </row>
    <row r="8" spans="1:23" ht="12.75" customHeight="1" x14ac:dyDescent="0.2">
      <c r="A8" s="8" t="s">
        <v>16</v>
      </c>
      <c r="B8" s="9"/>
      <c r="C8" s="9"/>
      <c r="D8" s="9"/>
      <c r="E8" s="20">
        <v>1</v>
      </c>
      <c r="F8" s="25">
        <v>1</v>
      </c>
      <c r="G8" s="9"/>
      <c r="H8" s="9"/>
      <c r="I8" s="9"/>
      <c r="J8" s="9"/>
      <c r="K8" s="12"/>
      <c r="L8" s="9"/>
      <c r="M8" s="9"/>
      <c r="N8" s="9"/>
      <c r="O8" s="21">
        <v>1</v>
      </c>
      <c r="P8" s="26">
        <v>1</v>
      </c>
      <c r="Q8" s="9"/>
      <c r="R8" s="9"/>
      <c r="S8" s="10"/>
      <c r="T8" s="124"/>
      <c r="U8" s="133"/>
      <c r="V8" s="143">
        <v>2</v>
      </c>
    </row>
    <row r="9" spans="1:23" ht="12.75" customHeight="1" x14ac:dyDescent="0.2">
      <c r="A9" s="8" t="s">
        <v>33</v>
      </c>
      <c r="B9" s="9"/>
      <c r="C9" s="9"/>
      <c r="D9" s="9"/>
      <c r="E9" s="20">
        <v>1</v>
      </c>
      <c r="F9" s="25">
        <v>1</v>
      </c>
      <c r="G9" s="9"/>
      <c r="H9" s="9"/>
      <c r="I9" s="9"/>
      <c r="J9" s="9"/>
      <c r="K9" s="12"/>
      <c r="L9" s="9"/>
      <c r="M9" s="9"/>
      <c r="N9" s="9"/>
      <c r="O9" s="21">
        <v>1</v>
      </c>
      <c r="P9" s="26">
        <v>1</v>
      </c>
      <c r="Q9" s="9"/>
      <c r="R9" s="9"/>
      <c r="S9" s="10"/>
      <c r="T9" s="124"/>
      <c r="U9" s="133"/>
      <c r="V9" s="143">
        <v>2</v>
      </c>
    </row>
    <row r="10" spans="1:23" ht="12.75" customHeight="1" x14ac:dyDescent="0.2">
      <c r="A10" s="8" t="s">
        <v>34</v>
      </c>
      <c r="B10" s="9"/>
      <c r="C10" s="9"/>
      <c r="D10" s="9"/>
      <c r="E10" s="20">
        <v>1</v>
      </c>
      <c r="F10" s="25">
        <v>1</v>
      </c>
      <c r="G10" s="9"/>
      <c r="H10" s="9"/>
      <c r="I10" s="9"/>
      <c r="J10" s="9"/>
      <c r="K10" s="12"/>
      <c r="L10" s="9"/>
      <c r="M10" s="9"/>
      <c r="N10" s="9"/>
      <c r="O10" s="21">
        <v>1</v>
      </c>
      <c r="P10" s="26">
        <v>1</v>
      </c>
      <c r="Q10" s="9"/>
      <c r="R10" s="9"/>
      <c r="S10" s="10"/>
      <c r="T10" s="124"/>
      <c r="U10" s="133"/>
      <c r="V10" s="143">
        <v>2</v>
      </c>
    </row>
    <row r="11" spans="1:23" ht="12.75" customHeight="1" x14ac:dyDescent="0.2">
      <c r="A11" s="8" t="s">
        <v>35</v>
      </c>
      <c r="B11" s="9"/>
      <c r="C11" s="9"/>
      <c r="D11" s="9"/>
      <c r="E11" s="20">
        <v>1</v>
      </c>
      <c r="F11" s="25">
        <v>1</v>
      </c>
      <c r="G11" s="9"/>
      <c r="H11" s="9"/>
      <c r="I11" s="9"/>
      <c r="J11" s="9"/>
      <c r="K11" s="12"/>
      <c r="L11" s="9"/>
      <c r="M11" s="9"/>
      <c r="N11" s="9"/>
      <c r="O11" s="21">
        <v>1</v>
      </c>
      <c r="P11" s="26">
        <v>1</v>
      </c>
      <c r="Q11" s="9"/>
      <c r="R11" s="9"/>
      <c r="S11" s="10"/>
      <c r="T11" s="124"/>
      <c r="U11" s="133"/>
      <c r="V11" s="143">
        <v>2</v>
      </c>
    </row>
    <row r="12" spans="1:23" ht="12.75" customHeight="1" x14ac:dyDescent="0.2">
      <c r="A12" s="8" t="s">
        <v>36</v>
      </c>
      <c r="B12" s="9"/>
      <c r="C12" s="9"/>
      <c r="D12" s="9"/>
      <c r="E12" s="20">
        <v>1</v>
      </c>
      <c r="F12" s="25">
        <v>1</v>
      </c>
      <c r="G12" s="9"/>
      <c r="H12" s="9"/>
      <c r="I12" s="9"/>
      <c r="J12" s="9"/>
      <c r="K12" s="12"/>
      <c r="L12" s="9"/>
      <c r="M12" s="9"/>
      <c r="N12" s="9"/>
      <c r="O12" s="21">
        <v>1</v>
      </c>
      <c r="P12" s="26">
        <v>1</v>
      </c>
      <c r="Q12" s="9"/>
      <c r="R12" s="9"/>
      <c r="S12" s="10"/>
      <c r="T12" s="124"/>
      <c r="U12" s="133"/>
      <c r="V12" s="143">
        <v>2</v>
      </c>
    </row>
    <row r="13" spans="1:23" ht="12.75" customHeight="1" x14ac:dyDescent="0.2">
      <c r="A13" s="8" t="s">
        <v>18</v>
      </c>
      <c r="B13" s="9"/>
      <c r="C13" s="9"/>
      <c r="D13" s="9"/>
      <c r="E13" s="20">
        <v>1</v>
      </c>
      <c r="F13" s="25">
        <v>1</v>
      </c>
      <c r="G13" s="9"/>
      <c r="H13" s="9"/>
      <c r="I13" s="9"/>
      <c r="J13" s="9"/>
      <c r="K13" s="12"/>
      <c r="L13" s="9"/>
      <c r="M13" s="9"/>
      <c r="N13" s="9"/>
      <c r="O13" s="21">
        <v>1</v>
      </c>
      <c r="P13" s="26">
        <v>1</v>
      </c>
      <c r="Q13" s="9"/>
      <c r="R13" s="9"/>
      <c r="S13" s="10"/>
      <c r="T13" s="124"/>
      <c r="U13" s="133"/>
      <c r="V13" s="143">
        <v>2</v>
      </c>
    </row>
    <row r="14" spans="1:23" ht="25.5" customHeight="1" x14ac:dyDescent="0.2">
      <c r="A14" s="4" t="s">
        <v>19</v>
      </c>
      <c r="B14" s="15"/>
      <c r="C14" s="15"/>
      <c r="D14" s="15"/>
      <c r="E14" s="20">
        <v>1</v>
      </c>
      <c r="F14" s="25">
        <v>1</v>
      </c>
      <c r="G14" s="15"/>
      <c r="H14" s="15"/>
      <c r="I14" s="15"/>
      <c r="J14" s="15"/>
      <c r="K14" s="18"/>
      <c r="L14" s="15"/>
      <c r="M14" s="15"/>
      <c r="N14" s="15"/>
      <c r="O14" s="21">
        <v>1</v>
      </c>
      <c r="P14" s="26">
        <v>1</v>
      </c>
      <c r="Q14" s="15"/>
      <c r="R14" s="15"/>
      <c r="S14" s="16"/>
      <c r="T14" s="124"/>
      <c r="U14" s="133"/>
      <c r="V14" s="143">
        <v>2</v>
      </c>
    </row>
    <row r="15" spans="1:23" ht="12.75" customHeight="1" x14ac:dyDescent="0.2">
      <c r="A15" s="8" t="s">
        <v>20</v>
      </c>
      <c r="B15" s="9"/>
      <c r="C15" s="9"/>
      <c r="D15" s="9"/>
      <c r="E15" s="20">
        <v>1</v>
      </c>
      <c r="F15" s="25">
        <v>1</v>
      </c>
      <c r="G15" s="9"/>
      <c r="H15" s="9"/>
      <c r="I15" s="9"/>
      <c r="J15" s="9"/>
      <c r="K15" s="12"/>
      <c r="L15" s="9"/>
      <c r="M15" s="9"/>
      <c r="N15" s="9"/>
      <c r="O15" s="21">
        <v>1</v>
      </c>
      <c r="P15" s="26">
        <v>1</v>
      </c>
      <c r="Q15" s="9"/>
      <c r="R15" s="9"/>
      <c r="S15" s="10"/>
      <c r="T15" s="124"/>
      <c r="U15" s="133"/>
      <c r="V15" s="143">
        <v>2</v>
      </c>
    </row>
    <row r="16" spans="1:23" ht="12.75" customHeight="1" x14ac:dyDescent="0.2">
      <c r="A16" s="8" t="s">
        <v>21</v>
      </c>
      <c r="B16" s="9"/>
      <c r="C16" s="9"/>
      <c r="D16" s="9"/>
      <c r="E16" s="20">
        <v>1</v>
      </c>
      <c r="F16" s="25">
        <v>1</v>
      </c>
      <c r="G16" s="9"/>
      <c r="H16" s="9"/>
      <c r="I16" s="9"/>
      <c r="J16" s="9"/>
      <c r="K16" s="12"/>
      <c r="L16" s="9"/>
      <c r="M16" s="9"/>
      <c r="N16" s="9"/>
      <c r="O16" s="21">
        <v>1</v>
      </c>
      <c r="P16" s="26">
        <v>1</v>
      </c>
      <c r="Q16" s="9"/>
      <c r="R16" s="9"/>
      <c r="S16" s="159"/>
      <c r="T16" s="191"/>
      <c r="U16" s="192"/>
      <c r="V16" s="161">
        <v>2</v>
      </c>
    </row>
    <row r="17" spans="1:22" ht="35.25" customHeight="1" x14ac:dyDescent="0.2">
      <c r="A17" s="175" t="s">
        <v>96</v>
      </c>
      <c r="B17" s="118"/>
      <c r="C17" s="118"/>
      <c r="D17" s="118"/>
      <c r="E17" s="120"/>
      <c r="F17" s="121"/>
      <c r="G17" s="118"/>
      <c r="H17" s="118"/>
      <c r="I17" s="118"/>
      <c r="J17" s="118"/>
      <c r="K17" s="119"/>
      <c r="L17" s="118"/>
      <c r="M17" s="118"/>
      <c r="N17" s="118"/>
      <c r="O17" s="191">
        <v>1</v>
      </c>
      <c r="P17" s="192">
        <v>1</v>
      </c>
      <c r="Q17" s="118"/>
      <c r="R17" s="159"/>
      <c r="S17" s="139"/>
      <c r="T17" s="124"/>
      <c r="U17" s="133"/>
      <c r="V17" s="129">
        <f>P17</f>
        <v>1</v>
      </c>
    </row>
    <row r="18" spans="1:22" ht="12.75" customHeight="1" x14ac:dyDescent="0.2">
      <c r="A18" s="193" t="s">
        <v>97</v>
      </c>
      <c r="B18" s="124"/>
      <c r="C18" s="124"/>
      <c r="D18" s="124"/>
      <c r="E18" s="124"/>
      <c r="F18" s="133"/>
      <c r="G18" s="124"/>
      <c r="H18" s="124"/>
      <c r="I18" s="124"/>
      <c r="J18" s="124"/>
      <c r="K18" s="133"/>
      <c r="L18" s="124"/>
      <c r="M18" s="124"/>
      <c r="N18" s="124"/>
      <c r="O18" s="124">
        <v>1</v>
      </c>
      <c r="P18" s="133">
        <v>1</v>
      </c>
      <c r="Q18" s="124"/>
      <c r="R18" s="158"/>
      <c r="S18" s="124"/>
      <c r="T18" s="124"/>
      <c r="U18" s="133"/>
      <c r="V18" s="133">
        <f>P18</f>
        <v>1</v>
      </c>
    </row>
    <row r="19" spans="1:22" ht="25.5" customHeight="1" x14ac:dyDescent="0.2">
      <c r="A19" s="4" t="s">
        <v>37</v>
      </c>
      <c r="B19" s="145"/>
      <c r="C19" s="145"/>
      <c r="D19" s="145"/>
      <c r="E19" s="145"/>
      <c r="F19" s="146"/>
      <c r="G19" s="145"/>
      <c r="H19" s="145"/>
      <c r="I19" s="145"/>
      <c r="J19" s="145"/>
      <c r="K19" s="146"/>
      <c r="L19" s="145"/>
      <c r="M19" s="145"/>
      <c r="N19" s="145"/>
      <c r="O19" s="145"/>
      <c r="P19" s="146"/>
      <c r="Q19" s="145"/>
      <c r="R19" s="195"/>
      <c r="S19" s="125"/>
      <c r="T19" s="125"/>
      <c r="U19" s="126"/>
      <c r="V19" s="126"/>
    </row>
    <row r="20" spans="1:22" ht="17.25" customHeight="1" x14ac:dyDescent="0.2">
      <c r="A20" s="76" t="s">
        <v>38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149"/>
      <c r="T20" s="150"/>
      <c r="U20" s="150"/>
      <c r="V20" s="196"/>
    </row>
    <row r="21" spans="1:22" ht="12.75" customHeight="1" x14ac:dyDescent="0.2">
      <c r="A21" s="8" t="s">
        <v>14</v>
      </c>
      <c r="B21" s="9"/>
      <c r="C21" s="9"/>
      <c r="D21" s="9"/>
      <c r="E21" s="20">
        <v>1</v>
      </c>
      <c r="F21" s="25">
        <v>1</v>
      </c>
      <c r="G21" s="9"/>
      <c r="H21" s="9"/>
      <c r="I21" s="9"/>
      <c r="J21" s="9"/>
      <c r="K21" s="12"/>
      <c r="L21" s="9"/>
      <c r="M21" s="9"/>
      <c r="N21" s="9"/>
      <c r="O21" s="21">
        <v>1</v>
      </c>
      <c r="P21" s="26">
        <v>1</v>
      </c>
      <c r="Q21" s="9"/>
      <c r="R21" s="9"/>
      <c r="S21" s="10"/>
      <c r="T21" s="124"/>
      <c r="U21" s="148"/>
      <c r="V21" s="143">
        <v>2</v>
      </c>
    </row>
    <row r="22" spans="1:22" ht="12.75" customHeight="1" x14ac:dyDescent="0.2">
      <c r="A22" s="8" t="s">
        <v>31</v>
      </c>
      <c r="B22" s="9"/>
      <c r="C22" s="9"/>
      <c r="D22" s="9"/>
      <c r="E22" s="20">
        <v>1</v>
      </c>
      <c r="F22" s="25">
        <v>1</v>
      </c>
      <c r="G22" s="9"/>
      <c r="H22" s="9"/>
      <c r="I22" s="9"/>
      <c r="J22" s="9"/>
      <c r="K22" s="12"/>
      <c r="L22" s="9"/>
      <c r="M22" s="9"/>
      <c r="N22" s="9"/>
      <c r="O22" s="21">
        <v>1</v>
      </c>
      <c r="P22" s="26">
        <v>1</v>
      </c>
      <c r="Q22" s="9"/>
      <c r="R22" s="9"/>
      <c r="S22" s="10"/>
      <c r="T22" s="124"/>
      <c r="U22" s="148"/>
      <c r="V22" s="143">
        <v>2</v>
      </c>
    </row>
    <row r="23" spans="1:22" ht="22.5" customHeight="1" x14ac:dyDescent="0.2">
      <c r="A23" s="4" t="s">
        <v>32</v>
      </c>
      <c r="B23" s="15"/>
      <c r="C23" s="15"/>
      <c r="D23" s="15"/>
      <c r="E23" s="20">
        <v>1</v>
      </c>
      <c r="F23" s="25">
        <v>1</v>
      </c>
      <c r="G23" s="15"/>
      <c r="H23" s="15"/>
      <c r="I23" s="15"/>
      <c r="J23" s="15"/>
      <c r="K23" s="18"/>
      <c r="L23" s="15"/>
      <c r="M23" s="15"/>
      <c r="N23" s="15"/>
      <c r="O23" s="21">
        <v>1</v>
      </c>
      <c r="P23" s="26">
        <v>1</v>
      </c>
      <c r="Q23" s="15"/>
      <c r="R23" s="15"/>
      <c r="S23" s="16"/>
      <c r="T23" s="124"/>
      <c r="U23" s="148"/>
      <c r="V23" s="143">
        <v>2</v>
      </c>
    </row>
    <row r="24" spans="1:22" ht="12.75" customHeight="1" x14ac:dyDescent="0.2">
      <c r="A24" s="8" t="s">
        <v>16</v>
      </c>
      <c r="B24" s="9"/>
      <c r="C24" s="9"/>
      <c r="D24" s="9"/>
      <c r="E24" s="20">
        <v>1</v>
      </c>
      <c r="F24" s="25">
        <v>1</v>
      </c>
      <c r="G24" s="9"/>
      <c r="H24" s="9"/>
      <c r="I24" s="9"/>
      <c r="J24" s="9"/>
      <c r="K24" s="12"/>
      <c r="L24" s="9"/>
      <c r="M24" s="9"/>
      <c r="N24" s="9"/>
      <c r="O24" s="21">
        <v>1</v>
      </c>
      <c r="P24" s="26">
        <v>1</v>
      </c>
      <c r="Q24" s="9"/>
      <c r="R24" s="9"/>
      <c r="S24" s="10"/>
      <c r="T24" s="124"/>
      <c r="U24" s="148"/>
      <c r="V24" s="143">
        <v>2</v>
      </c>
    </row>
    <row r="25" spans="1:22" ht="12.75" customHeight="1" x14ac:dyDescent="0.2">
      <c r="A25" s="8" t="s">
        <v>33</v>
      </c>
      <c r="B25" s="9"/>
      <c r="C25" s="9"/>
      <c r="D25" s="9"/>
      <c r="E25" s="20">
        <v>1</v>
      </c>
      <c r="F25" s="25">
        <v>1</v>
      </c>
      <c r="G25" s="9"/>
      <c r="H25" s="9"/>
      <c r="I25" s="9"/>
      <c r="J25" s="9"/>
      <c r="K25" s="12"/>
      <c r="L25" s="9"/>
      <c r="M25" s="9"/>
      <c r="N25" s="9"/>
      <c r="O25" s="21">
        <v>1</v>
      </c>
      <c r="P25" s="26">
        <v>1</v>
      </c>
      <c r="Q25" s="9"/>
      <c r="R25" s="9"/>
      <c r="S25" s="10"/>
      <c r="T25" s="124"/>
      <c r="U25" s="148"/>
      <c r="V25" s="143">
        <v>2</v>
      </c>
    </row>
    <row r="26" spans="1:22" ht="12.75" customHeight="1" x14ac:dyDescent="0.2">
      <c r="A26" s="8" t="s">
        <v>39</v>
      </c>
      <c r="B26" s="9"/>
      <c r="C26" s="9"/>
      <c r="D26" s="9"/>
      <c r="E26" s="20">
        <v>1</v>
      </c>
      <c r="F26" s="25">
        <v>1</v>
      </c>
      <c r="G26" s="9"/>
      <c r="H26" s="9"/>
      <c r="I26" s="9"/>
      <c r="J26" s="9"/>
      <c r="K26" s="12"/>
      <c r="L26" s="9"/>
      <c r="M26" s="9"/>
      <c r="N26" s="9"/>
      <c r="O26" s="21">
        <v>1</v>
      </c>
      <c r="P26" s="26">
        <v>1</v>
      </c>
      <c r="Q26" s="9"/>
      <c r="R26" s="9"/>
      <c r="S26" s="10"/>
      <c r="T26" s="124"/>
      <c r="U26" s="148"/>
      <c r="V26" s="143">
        <v>2</v>
      </c>
    </row>
    <row r="27" spans="1:22" ht="12.75" customHeight="1" x14ac:dyDescent="0.2">
      <c r="A27" s="8" t="s">
        <v>34</v>
      </c>
      <c r="B27" s="9"/>
      <c r="C27" s="9"/>
      <c r="D27" s="9"/>
      <c r="E27" s="20">
        <v>1</v>
      </c>
      <c r="F27" s="25">
        <v>1</v>
      </c>
      <c r="G27" s="9"/>
      <c r="H27" s="9"/>
      <c r="I27" s="9"/>
      <c r="J27" s="9"/>
      <c r="K27" s="12"/>
      <c r="L27" s="9"/>
      <c r="M27" s="9"/>
      <c r="N27" s="9"/>
      <c r="O27" s="21">
        <v>1</v>
      </c>
      <c r="P27" s="26">
        <v>1</v>
      </c>
      <c r="Q27" s="9"/>
      <c r="R27" s="9"/>
      <c r="S27" s="10"/>
      <c r="T27" s="124"/>
      <c r="U27" s="148"/>
      <c r="V27" s="143">
        <v>2</v>
      </c>
    </row>
    <row r="28" spans="1:22" ht="12.75" customHeight="1" x14ac:dyDescent="0.2">
      <c r="A28" s="8" t="s">
        <v>35</v>
      </c>
      <c r="B28" s="9"/>
      <c r="C28" s="9"/>
      <c r="D28" s="9"/>
      <c r="E28" s="20">
        <v>1</v>
      </c>
      <c r="F28" s="25">
        <v>1</v>
      </c>
      <c r="G28" s="9"/>
      <c r="H28" s="9"/>
      <c r="I28" s="9"/>
      <c r="J28" s="9"/>
      <c r="K28" s="12"/>
      <c r="L28" s="9"/>
      <c r="M28" s="9"/>
      <c r="N28" s="9"/>
      <c r="O28" s="21">
        <v>1</v>
      </c>
      <c r="P28" s="26">
        <v>1</v>
      </c>
      <c r="Q28" s="9"/>
      <c r="R28" s="9"/>
      <c r="S28" s="10"/>
      <c r="T28" s="124"/>
      <c r="U28" s="148"/>
      <c r="V28" s="143">
        <v>2</v>
      </c>
    </row>
    <row r="29" spans="1:22" ht="25.5" customHeight="1" x14ac:dyDescent="0.2">
      <c r="A29" s="4" t="s">
        <v>19</v>
      </c>
      <c r="B29" s="15"/>
      <c r="C29" s="15"/>
      <c r="D29" s="15"/>
      <c r="E29" s="20">
        <v>1</v>
      </c>
      <c r="F29" s="25">
        <v>1</v>
      </c>
      <c r="G29" s="15"/>
      <c r="H29" s="15"/>
      <c r="I29" s="15"/>
      <c r="J29" s="15"/>
      <c r="K29" s="18"/>
      <c r="L29" s="15"/>
      <c r="M29" s="15"/>
      <c r="N29" s="15"/>
      <c r="O29" s="21">
        <v>1</v>
      </c>
      <c r="P29" s="26">
        <v>1</v>
      </c>
      <c r="Q29" s="15"/>
      <c r="R29" s="15"/>
      <c r="S29" s="16"/>
      <c r="T29" s="124"/>
      <c r="U29" s="148"/>
      <c r="V29" s="143">
        <v>2</v>
      </c>
    </row>
    <row r="30" spans="1:22" ht="12.75" customHeight="1" x14ac:dyDescent="0.2">
      <c r="A30" s="8" t="s">
        <v>20</v>
      </c>
      <c r="B30" s="9"/>
      <c r="C30" s="9"/>
      <c r="D30" s="9"/>
      <c r="E30" s="20">
        <v>1</v>
      </c>
      <c r="F30" s="25">
        <v>1</v>
      </c>
      <c r="G30" s="9"/>
      <c r="H30" s="9"/>
      <c r="I30" s="9"/>
      <c r="J30" s="9"/>
      <c r="K30" s="12"/>
      <c r="L30" s="9"/>
      <c r="M30" s="9"/>
      <c r="N30" s="9"/>
      <c r="O30" s="21">
        <v>1</v>
      </c>
      <c r="P30" s="26">
        <v>1</v>
      </c>
      <c r="Q30" s="9"/>
      <c r="R30" s="9"/>
      <c r="S30" s="10"/>
      <c r="T30" s="124"/>
      <c r="U30" s="148"/>
      <c r="V30" s="143">
        <v>2</v>
      </c>
    </row>
    <row r="31" spans="1:22" ht="12.75" customHeight="1" x14ac:dyDescent="0.2">
      <c r="A31" s="8" t="s">
        <v>18</v>
      </c>
      <c r="B31" s="9"/>
      <c r="C31" s="9"/>
      <c r="D31" s="9"/>
      <c r="E31" s="20">
        <v>1</v>
      </c>
      <c r="F31" s="25">
        <v>1</v>
      </c>
      <c r="G31" s="9"/>
      <c r="H31" s="9"/>
      <c r="I31" s="9"/>
      <c r="J31" s="9"/>
      <c r="K31" s="12"/>
      <c r="L31" s="9"/>
      <c r="M31" s="9"/>
      <c r="N31" s="9"/>
      <c r="O31" s="21">
        <v>1</v>
      </c>
      <c r="P31" s="26">
        <v>1</v>
      </c>
      <c r="Q31" s="9"/>
      <c r="R31" s="9"/>
      <c r="S31" s="10"/>
      <c r="T31" s="124"/>
      <c r="U31" s="148"/>
      <c r="V31" s="143">
        <v>2</v>
      </c>
    </row>
    <row r="32" spans="1:22" ht="12.75" customHeight="1" x14ac:dyDescent="0.2">
      <c r="A32" s="8" t="s">
        <v>21</v>
      </c>
      <c r="B32" s="9"/>
      <c r="C32" s="9"/>
      <c r="D32" s="9"/>
      <c r="E32" s="20">
        <v>1</v>
      </c>
      <c r="F32" s="25">
        <v>1</v>
      </c>
      <c r="G32" s="9"/>
      <c r="H32" s="9"/>
      <c r="I32" s="9"/>
      <c r="J32" s="9"/>
      <c r="K32" s="12"/>
      <c r="L32" s="9"/>
      <c r="M32" s="9"/>
      <c r="N32" s="9"/>
      <c r="O32" s="21">
        <v>1</v>
      </c>
      <c r="P32" s="26">
        <v>1</v>
      </c>
      <c r="Q32" s="9"/>
      <c r="R32" s="9"/>
      <c r="S32" s="159"/>
      <c r="T32" s="191"/>
      <c r="U32" s="197"/>
      <c r="V32" s="161">
        <v>2</v>
      </c>
    </row>
    <row r="33" spans="1:22" ht="42.75" customHeight="1" x14ac:dyDescent="0.2">
      <c r="A33" s="175" t="s">
        <v>96</v>
      </c>
      <c r="B33" s="118"/>
      <c r="C33" s="118"/>
      <c r="D33" s="118"/>
      <c r="E33" s="120"/>
      <c r="F33" s="121"/>
      <c r="G33" s="118"/>
      <c r="H33" s="118"/>
      <c r="I33" s="118"/>
      <c r="J33" s="118"/>
      <c r="K33" s="119"/>
      <c r="L33" s="118"/>
      <c r="M33" s="118"/>
      <c r="N33" s="118"/>
      <c r="O33" s="199">
        <v>1</v>
      </c>
      <c r="P33" s="200">
        <v>1</v>
      </c>
      <c r="Q33" s="118"/>
      <c r="R33" s="159"/>
      <c r="S33" s="139"/>
      <c r="T33" s="124"/>
      <c r="U33" s="133"/>
      <c r="V33" s="198">
        <f>P33</f>
        <v>1</v>
      </c>
    </row>
    <row r="34" spans="1:22" ht="12.75" customHeight="1" x14ac:dyDescent="0.2">
      <c r="A34" s="193" t="s">
        <v>97</v>
      </c>
      <c r="B34" s="124"/>
      <c r="C34" s="124"/>
      <c r="D34" s="124"/>
      <c r="E34" s="124"/>
      <c r="F34" s="133"/>
      <c r="G34" s="124"/>
      <c r="H34" s="124"/>
      <c r="I34" s="124"/>
      <c r="J34" s="124"/>
      <c r="K34" s="133"/>
      <c r="L34" s="124"/>
      <c r="M34" s="124"/>
      <c r="N34" s="124"/>
      <c r="O34" s="130">
        <v>1</v>
      </c>
      <c r="P34" s="178">
        <v>1</v>
      </c>
      <c r="Q34" s="124"/>
      <c r="R34" s="158"/>
      <c r="S34" s="124"/>
      <c r="T34" s="124"/>
      <c r="U34" s="133"/>
      <c r="V34" s="178">
        <f>P34</f>
        <v>1</v>
      </c>
    </row>
    <row r="35" spans="1:22" ht="25.5" customHeight="1" x14ac:dyDescent="0.2">
      <c r="A35" s="4" t="s">
        <v>37</v>
      </c>
      <c r="B35" s="15"/>
      <c r="C35" s="15"/>
      <c r="D35" s="15"/>
      <c r="E35" s="15"/>
      <c r="F35" s="18"/>
      <c r="G35" s="15"/>
      <c r="H35" s="15"/>
      <c r="I35" s="15"/>
      <c r="J35" s="15"/>
      <c r="K35" s="18"/>
      <c r="L35" s="15"/>
      <c r="M35" s="15"/>
      <c r="N35" s="15"/>
      <c r="O35" s="15"/>
      <c r="P35" s="18"/>
      <c r="Q35" s="15"/>
      <c r="R35" s="16"/>
      <c r="S35" s="125"/>
      <c r="T35" s="125"/>
      <c r="U35" s="135"/>
      <c r="V35" s="135"/>
    </row>
    <row r="36" spans="1:22" ht="17.25" customHeight="1" x14ac:dyDescent="0.2">
      <c r="A36" s="76" t="s">
        <v>40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149"/>
      <c r="T36" s="150"/>
      <c r="U36" s="150"/>
      <c r="V36" s="196"/>
    </row>
    <row r="37" spans="1:22" ht="12.75" customHeight="1" x14ac:dyDescent="0.2">
      <c r="A37" s="8" t="s">
        <v>14</v>
      </c>
      <c r="B37" s="9"/>
      <c r="C37" s="9"/>
      <c r="D37" s="9"/>
      <c r="E37" s="20">
        <v>1</v>
      </c>
      <c r="F37" s="25">
        <v>1</v>
      </c>
      <c r="G37" s="9"/>
      <c r="H37" s="9"/>
      <c r="I37" s="9"/>
      <c r="J37" s="9"/>
      <c r="K37" s="12"/>
      <c r="L37" s="9"/>
      <c r="M37" s="9"/>
      <c r="N37" s="9"/>
      <c r="O37" s="21">
        <v>1</v>
      </c>
      <c r="P37" s="26">
        <v>1</v>
      </c>
      <c r="Q37" s="9"/>
      <c r="R37" s="9"/>
      <c r="S37" s="10"/>
      <c r="T37" s="124"/>
      <c r="U37" s="133"/>
      <c r="V37" s="143">
        <v>2</v>
      </c>
    </row>
    <row r="38" spans="1:22" ht="12.75" customHeight="1" x14ac:dyDescent="0.2">
      <c r="A38" s="8" t="s">
        <v>31</v>
      </c>
      <c r="B38" s="9"/>
      <c r="C38" s="9"/>
      <c r="D38" s="9"/>
      <c r="E38" s="20">
        <v>1</v>
      </c>
      <c r="F38" s="25">
        <v>1</v>
      </c>
      <c r="G38" s="9"/>
      <c r="H38" s="9"/>
      <c r="I38" s="9"/>
      <c r="J38" s="9"/>
      <c r="K38" s="12"/>
      <c r="L38" s="9"/>
      <c r="M38" s="9"/>
      <c r="N38" s="9"/>
      <c r="O38" s="21">
        <v>1</v>
      </c>
      <c r="P38" s="26">
        <v>1</v>
      </c>
      <c r="Q38" s="9"/>
      <c r="R38" s="9"/>
      <c r="S38" s="10"/>
      <c r="T38" s="124"/>
      <c r="U38" s="133"/>
      <c r="V38" s="143">
        <v>2</v>
      </c>
    </row>
    <row r="39" spans="1:22" ht="25.5" customHeight="1" x14ac:dyDescent="0.2">
      <c r="A39" s="4" t="s">
        <v>32</v>
      </c>
      <c r="B39" s="15"/>
      <c r="C39" s="15"/>
      <c r="D39" s="15"/>
      <c r="E39" s="20">
        <v>1</v>
      </c>
      <c r="F39" s="25">
        <v>1</v>
      </c>
      <c r="G39" s="15"/>
      <c r="H39" s="15"/>
      <c r="I39" s="15"/>
      <c r="J39" s="15"/>
      <c r="K39" s="18"/>
      <c r="L39" s="15"/>
      <c r="M39" s="15"/>
      <c r="N39" s="15"/>
      <c r="O39" s="21">
        <v>1</v>
      </c>
      <c r="P39" s="26">
        <v>1</v>
      </c>
      <c r="Q39" s="15"/>
      <c r="R39" s="15"/>
      <c r="S39" s="16"/>
      <c r="T39" s="124"/>
      <c r="U39" s="133"/>
      <c r="V39" s="143">
        <v>2</v>
      </c>
    </row>
    <row r="40" spans="1:22" ht="12.75" customHeight="1" x14ac:dyDescent="0.2">
      <c r="A40" s="8" t="s">
        <v>41</v>
      </c>
      <c r="B40" s="9"/>
      <c r="C40" s="9"/>
      <c r="D40" s="9"/>
      <c r="E40" s="20">
        <v>1</v>
      </c>
      <c r="F40" s="25">
        <v>1</v>
      </c>
      <c r="G40" s="9"/>
      <c r="H40" s="9"/>
      <c r="I40" s="9"/>
      <c r="J40" s="9"/>
      <c r="K40" s="12"/>
      <c r="L40" s="9"/>
      <c r="M40" s="9"/>
      <c r="N40" s="9"/>
      <c r="O40" s="21">
        <v>1</v>
      </c>
      <c r="P40" s="26">
        <v>1</v>
      </c>
      <c r="Q40" s="9"/>
      <c r="R40" s="9"/>
      <c r="S40" s="10"/>
      <c r="T40" s="124"/>
      <c r="U40" s="133"/>
      <c r="V40" s="143">
        <v>2</v>
      </c>
    </row>
    <row r="41" spans="1:22" ht="12.75" customHeight="1" x14ac:dyDescent="0.2">
      <c r="A41" s="8" t="s">
        <v>42</v>
      </c>
      <c r="B41" s="9"/>
      <c r="C41" s="9"/>
      <c r="D41" s="9"/>
      <c r="E41" s="20">
        <v>1</v>
      </c>
      <c r="F41" s="25">
        <v>1</v>
      </c>
      <c r="G41" s="9"/>
      <c r="H41" s="9"/>
      <c r="I41" s="9"/>
      <c r="J41" s="9"/>
      <c r="K41" s="12"/>
      <c r="L41" s="9"/>
      <c r="M41" s="9"/>
      <c r="N41" s="9"/>
      <c r="O41" s="21">
        <v>1</v>
      </c>
      <c r="P41" s="26">
        <v>1</v>
      </c>
      <c r="Q41" s="9"/>
      <c r="R41" s="9"/>
      <c r="S41" s="10"/>
      <c r="T41" s="124"/>
      <c r="U41" s="133"/>
      <c r="V41" s="143">
        <v>2</v>
      </c>
    </row>
    <row r="42" spans="1:22" ht="12.75" customHeight="1" x14ac:dyDescent="0.2">
      <c r="A42" s="8" t="s">
        <v>43</v>
      </c>
      <c r="B42" s="9"/>
      <c r="C42" s="9"/>
      <c r="D42" s="9"/>
      <c r="E42" s="20">
        <v>1</v>
      </c>
      <c r="F42" s="25">
        <v>1</v>
      </c>
      <c r="G42" s="9"/>
      <c r="H42" s="9"/>
      <c r="I42" s="9"/>
      <c r="J42" s="9"/>
      <c r="K42" s="12"/>
      <c r="L42" s="9"/>
      <c r="M42" s="9"/>
      <c r="N42" s="9"/>
      <c r="O42" s="21">
        <v>1</v>
      </c>
      <c r="P42" s="26">
        <v>1</v>
      </c>
      <c r="Q42" s="9"/>
      <c r="R42" s="9"/>
      <c r="S42" s="10"/>
      <c r="T42" s="124"/>
      <c r="U42" s="133"/>
      <c r="V42" s="143">
        <v>2</v>
      </c>
    </row>
    <row r="43" spans="1:22" ht="25.5" customHeight="1" x14ac:dyDescent="0.2">
      <c r="A43" s="4" t="s">
        <v>44</v>
      </c>
      <c r="B43" s="15"/>
      <c r="C43" s="15"/>
      <c r="D43" s="15"/>
      <c r="E43" s="20">
        <v>1</v>
      </c>
      <c r="F43" s="25">
        <v>1</v>
      </c>
      <c r="G43" s="15"/>
      <c r="H43" s="15"/>
      <c r="I43" s="15"/>
      <c r="J43" s="15"/>
      <c r="K43" s="18"/>
      <c r="L43" s="15"/>
      <c r="M43" s="15"/>
      <c r="N43" s="15"/>
      <c r="O43" s="21">
        <v>1</v>
      </c>
      <c r="P43" s="26">
        <v>1</v>
      </c>
      <c r="Q43" s="15"/>
      <c r="R43" s="15"/>
      <c r="S43" s="16"/>
      <c r="T43" s="124"/>
      <c r="U43" s="133"/>
      <c r="V43" s="143">
        <v>2</v>
      </c>
    </row>
    <row r="44" spans="1:22" ht="12.75" customHeight="1" x14ac:dyDescent="0.2">
      <c r="A44" s="8" t="s">
        <v>33</v>
      </c>
      <c r="B44" s="9"/>
      <c r="C44" s="9"/>
      <c r="D44" s="9"/>
      <c r="E44" s="20">
        <v>1</v>
      </c>
      <c r="F44" s="25">
        <v>1</v>
      </c>
      <c r="G44" s="9"/>
      <c r="H44" s="9"/>
      <c r="I44" s="9"/>
      <c r="J44" s="9"/>
      <c r="K44" s="12"/>
      <c r="L44" s="9"/>
      <c r="M44" s="9"/>
      <c r="N44" s="9"/>
      <c r="O44" s="21">
        <v>1</v>
      </c>
      <c r="P44" s="26">
        <v>1</v>
      </c>
      <c r="Q44" s="9"/>
      <c r="R44" s="9"/>
      <c r="S44" s="10"/>
      <c r="T44" s="124"/>
      <c r="U44" s="133"/>
      <c r="V44" s="143">
        <v>2</v>
      </c>
    </row>
    <row r="45" spans="1:22" ht="12.75" customHeight="1" x14ac:dyDescent="0.2">
      <c r="A45" s="8" t="s">
        <v>39</v>
      </c>
      <c r="B45" s="9"/>
      <c r="C45" s="9"/>
      <c r="D45" s="9"/>
      <c r="E45" s="20">
        <v>1</v>
      </c>
      <c r="F45" s="25">
        <v>1</v>
      </c>
      <c r="G45" s="9"/>
      <c r="H45" s="9"/>
      <c r="I45" s="9"/>
      <c r="J45" s="9"/>
      <c r="K45" s="12"/>
      <c r="L45" s="9"/>
      <c r="M45" s="9"/>
      <c r="N45" s="9"/>
      <c r="O45" s="21">
        <v>1</v>
      </c>
      <c r="P45" s="26">
        <v>1</v>
      </c>
      <c r="Q45" s="9"/>
      <c r="R45" s="9"/>
      <c r="S45" s="10"/>
      <c r="T45" s="124"/>
      <c r="U45" s="133"/>
      <c r="V45" s="143">
        <v>2</v>
      </c>
    </row>
    <row r="46" spans="1:22" ht="12.75" customHeight="1" x14ac:dyDescent="0.2">
      <c r="A46" s="8" t="s">
        <v>34</v>
      </c>
      <c r="B46" s="9"/>
      <c r="C46" s="9"/>
      <c r="D46" s="9"/>
      <c r="E46" s="20">
        <v>1</v>
      </c>
      <c r="F46" s="25">
        <v>1</v>
      </c>
      <c r="G46" s="9"/>
      <c r="H46" s="9"/>
      <c r="I46" s="9"/>
      <c r="J46" s="9"/>
      <c r="K46" s="12"/>
      <c r="L46" s="9"/>
      <c r="M46" s="9"/>
      <c r="N46" s="9"/>
      <c r="O46" s="21">
        <v>1</v>
      </c>
      <c r="P46" s="26">
        <v>1</v>
      </c>
      <c r="Q46" s="9"/>
      <c r="R46" s="9"/>
      <c r="S46" s="10"/>
      <c r="T46" s="124"/>
      <c r="U46" s="133"/>
      <c r="V46" s="143">
        <v>2</v>
      </c>
    </row>
    <row r="47" spans="1:22" ht="12.75" customHeight="1" x14ac:dyDescent="0.2">
      <c r="A47" s="8" t="s">
        <v>35</v>
      </c>
      <c r="B47" s="9"/>
      <c r="C47" s="9"/>
      <c r="D47" s="9"/>
      <c r="E47" s="20">
        <v>1</v>
      </c>
      <c r="F47" s="25">
        <v>1</v>
      </c>
      <c r="G47" s="9"/>
      <c r="H47" s="9"/>
      <c r="I47" s="9"/>
      <c r="J47" s="9"/>
      <c r="K47" s="12"/>
      <c r="L47" s="9"/>
      <c r="M47" s="9"/>
      <c r="N47" s="9"/>
      <c r="O47" s="21">
        <v>1</v>
      </c>
      <c r="P47" s="26">
        <v>1</v>
      </c>
      <c r="Q47" s="9"/>
      <c r="R47" s="9"/>
      <c r="S47" s="10"/>
      <c r="T47" s="124"/>
      <c r="U47" s="133"/>
      <c r="V47" s="143">
        <v>2</v>
      </c>
    </row>
    <row r="48" spans="1:22" ht="12.75" customHeight="1" x14ac:dyDescent="0.2">
      <c r="A48" s="8" t="s">
        <v>45</v>
      </c>
      <c r="B48" s="9"/>
      <c r="C48" s="9"/>
      <c r="D48" s="9"/>
      <c r="E48" s="20">
        <v>1</v>
      </c>
      <c r="F48" s="25">
        <v>1</v>
      </c>
      <c r="G48" s="9"/>
      <c r="H48" s="9"/>
      <c r="I48" s="9"/>
      <c r="J48" s="9"/>
      <c r="K48" s="12"/>
      <c r="L48" s="9"/>
      <c r="M48" s="9"/>
      <c r="N48" s="9"/>
      <c r="O48" s="21">
        <v>1</v>
      </c>
      <c r="P48" s="26">
        <v>1</v>
      </c>
      <c r="Q48" s="9"/>
      <c r="R48" s="9"/>
      <c r="S48" s="10"/>
      <c r="T48" s="124"/>
      <c r="U48" s="133"/>
      <c r="V48" s="143">
        <v>2</v>
      </c>
    </row>
    <row r="49" spans="1:23" ht="25.5" customHeight="1" x14ac:dyDescent="0.2">
      <c r="A49" s="4" t="s">
        <v>19</v>
      </c>
      <c r="B49" s="15"/>
      <c r="C49" s="15"/>
      <c r="D49" s="15"/>
      <c r="E49" s="20">
        <v>1</v>
      </c>
      <c r="F49" s="25">
        <v>1</v>
      </c>
      <c r="G49" s="15"/>
      <c r="H49" s="15"/>
      <c r="I49" s="15"/>
      <c r="J49" s="15"/>
      <c r="K49" s="18"/>
      <c r="L49" s="15"/>
      <c r="M49" s="15"/>
      <c r="N49" s="15"/>
      <c r="O49" s="21">
        <v>1</v>
      </c>
      <c r="P49" s="26">
        <v>1</v>
      </c>
      <c r="Q49" s="15"/>
      <c r="R49" s="15"/>
      <c r="S49" s="16"/>
      <c r="T49" s="124"/>
      <c r="U49" s="133"/>
      <c r="V49" s="143">
        <v>2</v>
      </c>
    </row>
    <row r="50" spans="1:23" ht="12.75" customHeight="1" x14ac:dyDescent="0.2">
      <c r="A50" s="8" t="s">
        <v>20</v>
      </c>
      <c r="B50" s="9"/>
      <c r="C50" s="9"/>
      <c r="D50" s="9"/>
      <c r="E50" s="20">
        <v>1</v>
      </c>
      <c r="F50" s="25">
        <v>1</v>
      </c>
      <c r="G50" s="9"/>
      <c r="H50" s="9"/>
      <c r="I50" s="9"/>
      <c r="J50" s="9"/>
      <c r="K50" s="12"/>
      <c r="L50" s="9"/>
      <c r="M50" s="9"/>
      <c r="N50" s="9"/>
      <c r="O50" s="21">
        <v>1</v>
      </c>
      <c r="P50" s="26">
        <v>1</v>
      </c>
      <c r="Q50" s="9"/>
      <c r="R50" s="9"/>
      <c r="S50" s="10"/>
      <c r="T50" s="124"/>
      <c r="U50" s="133"/>
      <c r="V50" s="143">
        <v>2</v>
      </c>
    </row>
    <row r="51" spans="1:23" ht="12.75" customHeight="1" x14ac:dyDescent="0.2">
      <c r="A51" s="8" t="s">
        <v>18</v>
      </c>
      <c r="B51" s="9"/>
      <c r="C51" s="9"/>
      <c r="D51" s="9"/>
      <c r="E51" s="20">
        <v>1</v>
      </c>
      <c r="F51" s="25">
        <v>1</v>
      </c>
      <c r="G51" s="9"/>
      <c r="H51" s="9"/>
      <c r="I51" s="9"/>
      <c r="J51" s="9"/>
      <c r="K51" s="12"/>
      <c r="L51" s="9"/>
      <c r="M51" s="9"/>
      <c r="N51" s="9"/>
      <c r="O51" s="21">
        <v>1</v>
      </c>
      <c r="P51" s="26">
        <v>1</v>
      </c>
      <c r="Q51" s="9"/>
      <c r="R51" s="9"/>
      <c r="S51" s="10"/>
      <c r="T51" s="124"/>
      <c r="U51" s="133"/>
      <c r="V51" s="143">
        <v>2</v>
      </c>
    </row>
    <row r="52" spans="1:23" ht="12.75" customHeight="1" x14ac:dyDescent="0.2">
      <c r="A52" s="8" t="s">
        <v>21</v>
      </c>
      <c r="B52" s="9"/>
      <c r="C52" s="9"/>
      <c r="D52" s="9"/>
      <c r="E52" s="20">
        <v>1</v>
      </c>
      <c r="F52" s="25">
        <v>1</v>
      </c>
      <c r="G52" s="9"/>
      <c r="H52" s="9"/>
      <c r="I52" s="9"/>
      <c r="J52" s="9"/>
      <c r="K52" s="12"/>
      <c r="L52" s="9"/>
      <c r="M52" s="9"/>
      <c r="N52" s="9"/>
      <c r="O52" s="21">
        <v>1</v>
      </c>
      <c r="P52" s="26">
        <v>1</v>
      </c>
      <c r="Q52" s="9"/>
      <c r="R52" s="9"/>
      <c r="S52" s="10"/>
      <c r="T52" s="124"/>
      <c r="U52" s="133"/>
      <c r="V52" s="143">
        <v>2</v>
      </c>
    </row>
    <row r="53" spans="1:23" ht="44.25" customHeight="1" x14ac:dyDescent="0.2">
      <c r="A53" s="175" t="s">
        <v>96</v>
      </c>
      <c r="B53" s="118"/>
      <c r="C53" s="118"/>
      <c r="D53" s="118"/>
      <c r="E53" s="120"/>
      <c r="F53" s="121"/>
      <c r="G53" s="118"/>
      <c r="H53" s="118"/>
      <c r="I53" s="118"/>
      <c r="J53" s="118"/>
      <c r="K53" s="119"/>
      <c r="L53" s="118"/>
      <c r="M53" s="118"/>
      <c r="N53" s="118"/>
      <c r="O53" s="199">
        <v>1</v>
      </c>
      <c r="P53" s="200">
        <v>1</v>
      </c>
      <c r="Q53" s="118"/>
      <c r="R53" s="159"/>
      <c r="S53" s="139"/>
      <c r="T53" s="124"/>
      <c r="U53" s="133"/>
      <c r="V53" s="198">
        <f>P53</f>
        <v>1</v>
      </c>
    </row>
    <row r="54" spans="1:23" ht="12.75" customHeight="1" x14ac:dyDescent="0.2">
      <c r="A54" s="193" t="s">
        <v>97</v>
      </c>
      <c r="B54" s="124"/>
      <c r="C54" s="124"/>
      <c r="D54" s="124"/>
      <c r="E54" s="124"/>
      <c r="F54" s="133"/>
      <c r="G54" s="124"/>
      <c r="H54" s="124"/>
      <c r="I54" s="124"/>
      <c r="J54" s="124"/>
      <c r="K54" s="133"/>
      <c r="L54" s="124"/>
      <c r="M54" s="124"/>
      <c r="N54" s="124"/>
      <c r="O54" s="130">
        <v>1</v>
      </c>
      <c r="P54" s="178">
        <v>1</v>
      </c>
      <c r="Q54" s="124"/>
      <c r="R54" s="158"/>
      <c r="S54" s="124"/>
      <c r="T54" s="124"/>
      <c r="U54" s="133"/>
      <c r="V54" s="178">
        <f>P54</f>
        <v>1</v>
      </c>
    </row>
    <row r="55" spans="1:23" ht="25.5" customHeight="1" x14ac:dyDescent="0.2">
      <c r="A55" s="4" t="s">
        <v>46</v>
      </c>
      <c r="B55" s="15"/>
      <c r="C55" s="15"/>
      <c r="D55" s="15"/>
      <c r="E55" s="15"/>
      <c r="F55" s="18"/>
      <c r="G55" s="15"/>
      <c r="H55" s="15"/>
      <c r="I55" s="15"/>
      <c r="J55" s="15"/>
      <c r="K55" s="18"/>
      <c r="L55" s="15"/>
      <c r="M55" s="15"/>
      <c r="N55" s="15"/>
      <c r="O55" s="15"/>
      <c r="P55" s="18"/>
      <c r="Q55" s="15"/>
      <c r="R55" s="15"/>
      <c r="S55" s="15"/>
      <c r="T55" s="145"/>
      <c r="U55" s="146"/>
      <c r="V55" s="18"/>
    </row>
    <row r="56" spans="1:23" ht="17.25" customHeight="1" x14ac:dyDescent="0.2">
      <c r="A56" s="76" t="s">
        <v>47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144"/>
      <c r="U56" s="144"/>
      <c r="V56" s="78"/>
    </row>
    <row r="57" spans="1:23" ht="12.75" customHeight="1" x14ac:dyDescent="0.2">
      <c r="A57" s="8" t="s">
        <v>14</v>
      </c>
      <c r="B57" s="9"/>
      <c r="C57" s="9"/>
      <c r="D57" s="9"/>
      <c r="E57" s="20">
        <v>1</v>
      </c>
      <c r="F57" s="25">
        <v>1</v>
      </c>
      <c r="G57" s="9"/>
      <c r="H57" s="9"/>
      <c r="I57" s="9"/>
      <c r="J57" s="9"/>
      <c r="K57" s="12"/>
      <c r="L57" s="9"/>
      <c r="M57" s="9"/>
      <c r="N57" s="9"/>
      <c r="O57" s="21">
        <v>1</v>
      </c>
      <c r="P57" s="26">
        <v>1</v>
      </c>
      <c r="Q57" s="9"/>
      <c r="R57" s="9"/>
      <c r="S57" s="10"/>
      <c r="T57" s="124"/>
      <c r="U57" s="136"/>
      <c r="V57" s="143">
        <v>2</v>
      </c>
    </row>
    <row r="58" spans="1:23" ht="13.35" customHeight="1" x14ac:dyDescent="0.2">
      <c r="A58" s="8" t="s">
        <v>31</v>
      </c>
      <c r="B58" s="9"/>
      <c r="C58" s="9"/>
      <c r="D58" s="9"/>
      <c r="E58" s="20">
        <v>1</v>
      </c>
      <c r="F58" s="25">
        <v>1</v>
      </c>
      <c r="G58" s="9"/>
      <c r="H58" s="9"/>
      <c r="I58" s="9"/>
      <c r="J58" s="9"/>
      <c r="K58" s="12"/>
      <c r="L58" s="9"/>
      <c r="M58" s="9"/>
      <c r="N58" s="9"/>
      <c r="O58" s="21">
        <v>1</v>
      </c>
      <c r="P58" s="26">
        <v>1</v>
      </c>
      <c r="Q58" s="9"/>
      <c r="R58" s="9"/>
      <c r="S58" s="10"/>
      <c r="T58" s="124"/>
      <c r="U58" s="136"/>
      <c r="V58" s="143">
        <v>2</v>
      </c>
    </row>
    <row r="59" spans="1:23" ht="12.75" customHeight="1" x14ac:dyDescent="0.2">
      <c r="A59" s="8" t="s">
        <v>23</v>
      </c>
      <c r="B59" s="9"/>
      <c r="C59" s="9"/>
      <c r="D59" s="9"/>
      <c r="E59" s="20">
        <v>1</v>
      </c>
      <c r="F59" s="25">
        <v>1</v>
      </c>
      <c r="G59" s="9"/>
      <c r="H59" s="9"/>
      <c r="I59" s="9"/>
      <c r="J59" s="9"/>
      <c r="K59" s="12"/>
      <c r="L59" s="9"/>
      <c r="M59" s="9"/>
      <c r="N59" s="9"/>
      <c r="O59" s="21">
        <v>1</v>
      </c>
      <c r="P59" s="26">
        <v>1</v>
      </c>
      <c r="Q59" s="9"/>
      <c r="R59" s="9"/>
      <c r="S59" s="10"/>
      <c r="T59" s="124"/>
      <c r="U59" s="136"/>
      <c r="V59" s="143">
        <v>2</v>
      </c>
    </row>
    <row r="60" spans="1:23" ht="12.75" customHeight="1" x14ac:dyDescent="0.2">
      <c r="A60" s="8" t="s">
        <v>41</v>
      </c>
      <c r="B60" s="9"/>
      <c r="C60" s="9"/>
      <c r="D60" s="9"/>
      <c r="E60" s="20">
        <v>1</v>
      </c>
      <c r="F60" s="25">
        <v>1</v>
      </c>
      <c r="G60" s="9"/>
      <c r="H60" s="9"/>
      <c r="I60" s="9"/>
      <c r="J60" s="9"/>
      <c r="K60" s="12"/>
      <c r="L60" s="9"/>
      <c r="M60" s="9"/>
      <c r="N60" s="9"/>
      <c r="O60" s="21">
        <v>1</v>
      </c>
      <c r="P60" s="26">
        <v>1</v>
      </c>
      <c r="Q60" s="9"/>
      <c r="R60" s="9"/>
      <c r="S60" s="10"/>
      <c r="T60" s="124"/>
      <c r="U60" s="136"/>
      <c r="V60" s="143">
        <v>2</v>
      </c>
    </row>
    <row r="61" spans="1:23" ht="22.5" customHeight="1" x14ac:dyDescent="0.2">
      <c r="A61" s="4" t="s">
        <v>44</v>
      </c>
      <c r="B61" s="118"/>
      <c r="C61" s="118"/>
      <c r="D61" s="118"/>
      <c r="E61" s="20">
        <v>1</v>
      </c>
      <c r="F61" s="25">
        <v>1</v>
      </c>
      <c r="G61" s="118"/>
      <c r="H61" s="118"/>
      <c r="I61" s="118"/>
      <c r="J61" s="118"/>
      <c r="K61" s="119"/>
      <c r="L61" s="118"/>
      <c r="M61" s="118"/>
      <c r="N61" s="118"/>
      <c r="O61" s="122">
        <v>1</v>
      </c>
      <c r="P61" s="123">
        <v>1</v>
      </c>
      <c r="Q61" s="118"/>
      <c r="R61" s="118"/>
      <c r="S61" s="159"/>
      <c r="T61" s="124"/>
      <c r="U61" s="136"/>
      <c r="V61" s="161"/>
    </row>
    <row r="62" spans="1:23" ht="12.75" customHeight="1" x14ac:dyDescent="0.2">
      <c r="A62" s="117" t="s">
        <v>42</v>
      </c>
      <c r="B62" s="118"/>
      <c r="C62" s="118"/>
      <c r="D62" s="118"/>
      <c r="E62" s="120">
        <v>1</v>
      </c>
      <c r="F62" s="121">
        <v>1</v>
      </c>
      <c r="G62" s="156"/>
      <c r="H62" s="156"/>
      <c r="I62" s="118"/>
      <c r="J62" s="118"/>
      <c r="K62" s="119"/>
      <c r="L62" s="118"/>
      <c r="M62" s="118"/>
      <c r="N62" s="118"/>
      <c r="O62" s="122">
        <v>1</v>
      </c>
      <c r="P62" s="123">
        <v>1</v>
      </c>
      <c r="Q62" s="118"/>
      <c r="R62" s="118"/>
      <c r="S62" s="159"/>
      <c r="T62" s="124"/>
      <c r="U62" s="136"/>
      <c r="V62" s="161">
        <v>2</v>
      </c>
    </row>
    <row r="63" spans="1:23" ht="26.25" customHeight="1" x14ac:dyDescent="0.2">
      <c r="A63" s="151" t="s">
        <v>86</v>
      </c>
      <c r="B63" s="125"/>
      <c r="C63" s="125"/>
      <c r="D63" s="125"/>
      <c r="E63" s="154">
        <v>0</v>
      </c>
      <c r="F63" s="155">
        <v>0</v>
      </c>
      <c r="G63" s="157"/>
      <c r="H63" s="157"/>
      <c r="I63" s="125"/>
      <c r="J63" s="125">
        <v>1</v>
      </c>
      <c r="K63" s="126">
        <v>1</v>
      </c>
      <c r="L63" s="125"/>
      <c r="M63" s="139"/>
      <c r="N63" s="125"/>
      <c r="O63" s="127">
        <v>1</v>
      </c>
      <c r="P63" s="128">
        <v>1</v>
      </c>
      <c r="Q63" s="125"/>
      <c r="R63" s="140"/>
      <c r="S63" s="160"/>
      <c r="T63" s="124">
        <v>1</v>
      </c>
      <c r="U63" s="136">
        <v>1</v>
      </c>
      <c r="V63" s="162">
        <v>3</v>
      </c>
      <c r="W63" s="158"/>
    </row>
    <row r="64" spans="1:23" ht="12.75" customHeight="1" x14ac:dyDescent="0.2">
      <c r="A64" s="8" t="s">
        <v>43</v>
      </c>
      <c r="B64" s="9"/>
      <c r="C64" s="9"/>
      <c r="D64" s="9"/>
      <c r="E64" s="152">
        <v>1</v>
      </c>
      <c r="F64" s="153">
        <v>1</v>
      </c>
      <c r="G64" s="9"/>
      <c r="H64" s="9"/>
      <c r="I64" s="9"/>
      <c r="J64" s="9"/>
      <c r="K64" s="12"/>
      <c r="L64" s="9"/>
      <c r="M64" s="9"/>
      <c r="N64" s="9"/>
      <c r="O64" s="21">
        <v>1</v>
      </c>
      <c r="P64" s="26">
        <v>1</v>
      </c>
      <c r="Q64" s="9"/>
      <c r="R64" s="9"/>
      <c r="S64" s="10"/>
      <c r="T64" s="124"/>
      <c r="U64" s="136"/>
      <c r="V64" s="143">
        <v>2</v>
      </c>
    </row>
    <row r="65" spans="1:22" ht="12.75" customHeight="1" x14ac:dyDescent="0.2">
      <c r="A65" s="8" t="s">
        <v>33</v>
      </c>
      <c r="B65" s="9"/>
      <c r="C65" s="9"/>
      <c r="D65" s="9"/>
      <c r="E65" s="20">
        <v>1</v>
      </c>
      <c r="F65" s="25">
        <v>1</v>
      </c>
      <c r="G65" s="9"/>
      <c r="H65" s="9"/>
      <c r="I65" s="9"/>
      <c r="J65" s="9"/>
      <c r="K65" s="12"/>
      <c r="L65" s="9"/>
      <c r="M65" s="9"/>
      <c r="N65" s="9"/>
      <c r="O65" s="21">
        <v>1</v>
      </c>
      <c r="P65" s="26">
        <v>1</v>
      </c>
      <c r="Q65" s="9"/>
      <c r="R65" s="9"/>
      <c r="S65" s="10"/>
      <c r="T65" s="124"/>
      <c r="U65" s="136"/>
      <c r="V65" s="143">
        <v>2</v>
      </c>
    </row>
    <row r="66" spans="1:22" ht="12.75" customHeight="1" x14ac:dyDescent="0.2">
      <c r="A66" s="8" t="s">
        <v>39</v>
      </c>
      <c r="B66" s="9"/>
      <c r="C66" s="9"/>
      <c r="D66" s="9"/>
      <c r="E66" s="20">
        <v>1</v>
      </c>
      <c r="F66" s="25">
        <v>1</v>
      </c>
      <c r="G66" s="9"/>
      <c r="H66" s="9"/>
      <c r="I66" s="9"/>
      <c r="J66" s="9"/>
      <c r="K66" s="12"/>
      <c r="L66" s="9"/>
      <c r="M66" s="9"/>
      <c r="N66" s="9"/>
      <c r="O66" s="21">
        <v>1</v>
      </c>
      <c r="P66" s="26">
        <v>1</v>
      </c>
      <c r="Q66" s="9"/>
      <c r="R66" s="9"/>
      <c r="S66" s="10"/>
      <c r="T66" s="124"/>
      <c r="U66" s="136"/>
      <c r="V66" s="143">
        <v>2</v>
      </c>
    </row>
    <row r="67" spans="1:22" ht="12.75" customHeight="1" x14ac:dyDescent="0.2">
      <c r="A67" s="8" t="s">
        <v>34</v>
      </c>
      <c r="B67" s="9"/>
      <c r="C67" s="9"/>
      <c r="D67" s="9"/>
      <c r="E67" s="20">
        <v>1</v>
      </c>
      <c r="F67" s="25">
        <v>1</v>
      </c>
      <c r="G67" s="9"/>
      <c r="H67" s="9"/>
      <c r="I67" s="9"/>
      <c r="J67" s="9"/>
      <c r="K67" s="12"/>
      <c r="L67" s="9"/>
      <c r="M67" s="9"/>
      <c r="N67" s="9"/>
      <c r="O67" s="21">
        <v>1</v>
      </c>
      <c r="P67" s="26">
        <v>1</v>
      </c>
      <c r="Q67" s="9"/>
      <c r="R67" s="9"/>
      <c r="S67" s="10"/>
      <c r="T67" s="124"/>
      <c r="U67" s="136"/>
      <c r="V67" s="143">
        <v>2</v>
      </c>
    </row>
    <row r="68" spans="1:22" ht="12.75" customHeight="1" x14ac:dyDescent="0.2">
      <c r="A68" s="8" t="s">
        <v>35</v>
      </c>
      <c r="B68" s="9"/>
      <c r="C68" s="9"/>
      <c r="D68" s="9"/>
      <c r="E68" s="20">
        <v>1</v>
      </c>
      <c r="F68" s="25">
        <v>1</v>
      </c>
      <c r="G68" s="9"/>
      <c r="H68" s="9"/>
      <c r="I68" s="9"/>
      <c r="J68" s="9"/>
      <c r="K68" s="12"/>
      <c r="L68" s="9"/>
      <c r="M68" s="9"/>
      <c r="N68" s="9"/>
      <c r="O68" s="21">
        <v>1</v>
      </c>
      <c r="P68" s="26">
        <v>1</v>
      </c>
      <c r="Q68" s="9"/>
      <c r="R68" s="9"/>
      <c r="S68" s="10"/>
      <c r="T68" s="124"/>
      <c r="U68" s="136"/>
      <c r="V68" s="143">
        <v>2</v>
      </c>
    </row>
    <row r="69" spans="1:22" ht="12.75" customHeight="1" x14ac:dyDescent="0.2">
      <c r="A69" s="8" t="s">
        <v>45</v>
      </c>
      <c r="B69" s="9"/>
      <c r="C69" s="9"/>
      <c r="D69" s="9"/>
      <c r="E69" s="20">
        <v>1</v>
      </c>
      <c r="F69" s="25">
        <v>1</v>
      </c>
      <c r="G69" s="9"/>
      <c r="H69" s="9"/>
      <c r="I69" s="9"/>
      <c r="J69" s="9"/>
      <c r="K69" s="12"/>
      <c r="L69" s="9"/>
      <c r="M69" s="9"/>
      <c r="N69" s="9"/>
      <c r="O69" s="21">
        <v>1</v>
      </c>
      <c r="P69" s="26">
        <v>1</v>
      </c>
      <c r="Q69" s="9"/>
      <c r="R69" s="9"/>
      <c r="S69" s="10"/>
      <c r="T69" s="124"/>
      <c r="U69" s="136"/>
      <c r="V69" s="143">
        <v>2</v>
      </c>
    </row>
    <row r="70" spans="1:22" ht="12.75" customHeight="1" x14ac:dyDescent="0.2">
      <c r="A70" s="8" t="s">
        <v>49</v>
      </c>
      <c r="B70" s="9"/>
      <c r="C70" s="9"/>
      <c r="D70" s="9"/>
      <c r="E70" s="20">
        <v>1</v>
      </c>
      <c r="F70" s="25">
        <v>1</v>
      </c>
      <c r="G70" s="9"/>
      <c r="H70" s="9"/>
      <c r="I70" s="9"/>
      <c r="J70" s="9"/>
      <c r="K70" s="12"/>
      <c r="L70" s="9"/>
      <c r="M70" s="9"/>
      <c r="N70" s="9"/>
      <c r="O70" s="21">
        <v>1</v>
      </c>
      <c r="P70" s="26">
        <v>1</v>
      </c>
      <c r="Q70" s="9"/>
      <c r="R70" s="9"/>
      <c r="S70" s="10"/>
      <c r="T70" s="124"/>
      <c r="U70" s="136"/>
      <c r="V70" s="143">
        <v>2</v>
      </c>
    </row>
    <row r="71" spans="1:22" ht="12.75" customHeight="1" x14ac:dyDescent="0.2">
      <c r="A71" s="8" t="s">
        <v>20</v>
      </c>
      <c r="B71" s="9"/>
      <c r="C71" s="9"/>
      <c r="D71" s="9"/>
      <c r="E71" s="20">
        <v>1</v>
      </c>
      <c r="F71" s="25">
        <v>1</v>
      </c>
      <c r="G71" s="9"/>
      <c r="H71" s="9"/>
      <c r="I71" s="9"/>
      <c r="J71" s="9"/>
      <c r="K71" s="12"/>
      <c r="L71" s="9"/>
      <c r="M71" s="9"/>
      <c r="N71" s="9"/>
      <c r="O71" s="21">
        <v>1</v>
      </c>
      <c r="P71" s="26">
        <v>1</v>
      </c>
      <c r="Q71" s="9"/>
      <c r="R71" s="9"/>
      <c r="S71" s="10"/>
      <c r="T71" s="124"/>
      <c r="U71" s="136"/>
      <c r="V71" s="143">
        <v>2</v>
      </c>
    </row>
    <row r="72" spans="1:22" ht="12.75" customHeight="1" x14ac:dyDescent="0.2">
      <c r="A72" s="8" t="s">
        <v>18</v>
      </c>
      <c r="B72" s="9"/>
      <c r="C72" s="9"/>
      <c r="D72" s="9"/>
      <c r="E72" s="20">
        <v>1</v>
      </c>
      <c r="F72" s="25">
        <v>1</v>
      </c>
      <c r="G72" s="9"/>
      <c r="H72" s="9"/>
      <c r="I72" s="9"/>
      <c r="J72" s="9"/>
      <c r="K72" s="12"/>
      <c r="L72" s="9"/>
      <c r="M72" s="9"/>
      <c r="N72" s="9"/>
      <c r="O72" s="21">
        <v>1</v>
      </c>
      <c r="P72" s="26">
        <v>1</v>
      </c>
      <c r="Q72" s="9"/>
      <c r="R72" s="9"/>
      <c r="S72" s="10"/>
      <c r="T72" s="124"/>
      <c r="U72" s="136"/>
      <c r="V72" s="143">
        <v>2</v>
      </c>
    </row>
    <row r="73" spans="1:22" ht="12.75" customHeight="1" x14ac:dyDescent="0.2">
      <c r="A73" s="8" t="s">
        <v>21</v>
      </c>
      <c r="B73" s="9"/>
      <c r="C73" s="9"/>
      <c r="D73" s="9"/>
      <c r="E73" s="20">
        <v>1</v>
      </c>
      <c r="F73" s="25">
        <v>1</v>
      </c>
      <c r="G73" s="9"/>
      <c r="H73" s="9"/>
      <c r="I73" s="9"/>
      <c r="J73" s="9"/>
      <c r="K73" s="12"/>
      <c r="L73" s="9"/>
      <c r="M73" s="9"/>
      <c r="N73" s="9"/>
      <c r="O73" s="21">
        <v>1</v>
      </c>
      <c r="P73" s="26">
        <v>1</v>
      </c>
      <c r="Q73" s="9"/>
      <c r="R73" s="9"/>
      <c r="S73" s="10"/>
      <c r="T73" s="124"/>
      <c r="U73" s="136"/>
      <c r="V73" s="143">
        <v>2</v>
      </c>
    </row>
    <row r="74" spans="1:22" ht="12.75" customHeight="1" x14ac:dyDescent="0.2">
      <c r="A74" s="8" t="s">
        <v>50</v>
      </c>
      <c r="B74" s="9"/>
      <c r="C74" s="9"/>
      <c r="D74" s="9"/>
      <c r="E74" s="20">
        <v>1</v>
      </c>
      <c r="F74" s="25">
        <v>1</v>
      </c>
      <c r="G74" s="9"/>
      <c r="H74" s="9"/>
      <c r="I74" s="9"/>
      <c r="J74" s="9"/>
      <c r="K74" s="12"/>
      <c r="L74" s="9"/>
      <c r="M74" s="9"/>
      <c r="N74" s="9"/>
      <c r="O74" s="21">
        <v>1</v>
      </c>
      <c r="P74" s="26">
        <v>1</v>
      </c>
      <c r="Q74" s="9"/>
      <c r="R74" s="9"/>
      <c r="S74" s="10"/>
      <c r="T74" s="124"/>
      <c r="U74" s="136"/>
      <c r="V74" s="143">
        <v>2</v>
      </c>
    </row>
    <row r="75" spans="1:22" ht="43.5" customHeight="1" x14ac:dyDescent="0.2">
      <c r="A75" s="175" t="s">
        <v>96</v>
      </c>
      <c r="B75" s="118"/>
      <c r="C75" s="118"/>
      <c r="D75" s="118"/>
      <c r="E75" s="120"/>
      <c r="F75" s="121"/>
      <c r="G75" s="118"/>
      <c r="H75" s="118"/>
      <c r="I75" s="118"/>
      <c r="J75" s="118"/>
      <c r="K75" s="119"/>
      <c r="L75" s="118"/>
      <c r="M75" s="118"/>
      <c r="N75" s="118"/>
      <c r="O75" s="199">
        <v>1</v>
      </c>
      <c r="P75" s="200">
        <v>1</v>
      </c>
      <c r="Q75" s="118"/>
      <c r="R75" s="159"/>
      <c r="S75" s="139"/>
      <c r="T75" s="124"/>
      <c r="U75" s="133"/>
      <c r="V75" s="198">
        <f>P75</f>
        <v>1</v>
      </c>
    </row>
    <row r="76" spans="1:22" ht="12.75" customHeight="1" x14ac:dyDescent="0.2">
      <c r="A76" s="193" t="s">
        <v>97</v>
      </c>
      <c r="B76" s="124"/>
      <c r="C76" s="124"/>
      <c r="D76" s="124"/>
      <c r="E76" s="124"/>
      <c r="F76" s="133"/>
      <c r="G76" s="124"/>
      <c r="H76" s="124"/>
      <c r="I76" s="124"/>
      <c r="J76" s="124"/>
      <c r="K76" s="133"/>
      <c r="L76" s="124"/>
      <c r="M76" s="124"/>
      <c r="N76" s="124"/>
      <c r="O76" s="130">
        <v>1</v>
      </c>
      <c r="P76" s="178">
        <v>1</v>
      </c>
      <c r="Q76" s="124"/>
      <c r="R76" s="158"/>
      <c r="S76" s="124"/>
      <c r="T76" s="124"/>
      <c r="U76" s="133"/>
      <c r="V76" s="178">
        <f>P76</f>
        <v>1</v>
      </c>
    </row>
    <row r="77" spans="1:22" ht="25.5" customHeight="1" x14ac:dyDescent="0.2">
      <c r="A77" s="147" t="s">
        <v>46</v>
      </c>
      <c r="B77" s="15"/>
      <c r="C77" s="15"/>
      <c r="D77" s="15"/>
      <c r="E77" s="15"/>
      <c r="F77" s="18"/>
      <c r="G77" s="15"/>
      <c r="H77" s="15"/>
      <c r="I77" s="15"/>
      <c r="J77" s="15"/>
      <c r="K77" s="18"/>
      <c r="L77" s="15"/>
      <c r="M77" s="15"/>
      <c r="N77" s="15"/>
      <c r="O77" s="15"/>
      <c r="P77" s="18"/>
      <c r="Q77" s="15"/>
      <c r="R77" s="15"/>
      <c r="S77" s="15"/>
      <c r="T77" s="145"/>
      <c r="U77" s="146"/>
      <c r="V77" s="18"/>
    </row>
    <row r="78" spans="1:22" ht="17.25" customHeight="1" x14ac:dyDescent="0.2">
      <c r="A78" s="76" t="s">
        <v>51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144"/>
      <c r="U78" s="144"/>
      <c r="V78" s="78"/>
    </row>
    <row r="79" spans="1:22" ht="12.75" customHeight="1" x14ac:dyDescent="0.2">
      <c r="A79" s="8" t="s">
        <v>14</v>
      </c>
      <c r="B79" s="9"/>
      <c r="C79" s="9"/>
      <c r="D79" s="9"/>
      <c r="E79" s="20">
        <v>1</v>
      </c>
      <c r="F79" s="25">
        <v>1</v>
      </c>
      <c r="G79" s="9"/>
      <c r="H79" s="9"/>
      <c r="I79" s="9"/>
      <c r="J79" s="9"/>
      <c r="K79" s="12"/>
      <c r="L79" s="9"/>
      <c r="M79" s="9"/>
      <c r="N79" s="9"/>
      <c r="O79" s="21">
        <v>1</v>
      </c>
      <c r="P79" s="26">
        <v>1</v>
      </c>
      <c r="Q79" s="9"/>
      <c r="R79" s="9"/>
      <c r="S79" s="10"/>
      <c r="T79" s="124"/>
      <c r="U79" s="136"/>
      <c r="V79" s="143">
        <v>2</v>
      </c>
    </row>
    <row r="80" spans="1:22" ht="12.75" customHeight="1" x14ac:dyDescent="0.2">
      <c r="A80" s="8" t="s">
        <v>31</v>
      </c>
      <c r="B80" s="9"/>
      <c r="C80" s="9"/>
      <c r="D80" s="9"/>
      <c r="E80" s="20">
        <v>1</v>
      </c>
      <c r="F80" s="25">
        <v>1</v>
      </c>
      <c r="G80" s="9"/>
      <c r="H80" s="9"/>
      <c r="I80" s="9"/>
      <c r="J80" s="9"/>
      <c r="K80" s="12"/>
      <c r="L80" s="9"/>
      <c r="M80" s="9"/>
      <c r="N80" s="9"/>
      <c r="O80" s="21">
        <v>1</v>
      </c>
      <c r="P80" s="26">
        <v>1</v>
      </c>
      <c r="Q80" s="9"/>
      <c r="R80" s="9"/>
      <c r="S80" s="10"/>
      <c r="T80" s="124"/>
      <c r="U80" s="136"/>
      <c r="V80" s="143">
        <v>2</v>
      </c>
    </row>
    <row r="81" spans="1:22" ht="12.75" customHeight="1" x14ac:dyDescent="0.2">
      <c r="A81" s="8" t="s">
        <v>23</v>
      </c>
      <c r="B81" s="9"/>
      <c r="C81" s="9"/>
      <c r="D81" s="9"/>
      <c r="E81" s="20">
        <v>1</v>
      </c>
      <c r="F81" s="25">
        <v>1</v>
      </c>
      <c r="G81" s="9"/>
      <c r="H81" s="9"/>
      <c r="I81" s="9"/>
      <c r="J81" s="9"/>
      <c r="K81" s="12"/>
      <c r="L81" s="9"/>
      <c r="M81" s="9"/>
      <c r="N81" s="9"/>
      <c r="O81" s="21">
        <v>1</v>
      </c>
      <c r="P81" s="26">
        <v>1</v>
      </c>
      <c r="Q81" s="9"/>
      <c r="R81" s="9"/>
      <c r="S81" s="10"/>
      <c r="T81" s="124"/>
      <c r="U81" s="136"/>
      <c r="V81" s="143">
        <v>2</v>
      </c>
    </row>
    <row r="82" spans="1:22" ht="12.75" customHeight="1" x14ac:dyDescent="0.2">
      <c r="A82" s="8" t="s">
        <v>41</v>
      </c>
      <c r="B82" s="9"/>
      <c r="C82" s="9"/>
      <c r="D82" s="9"/>
      <c r="E82" s="20">
        <v>1</v>
      </c>
      <c r="F82" s="25">
        <v>1</v>
      </c>
      <c r="G82" s="9"/>
      <c r="H82" s="9"/>
      <c r="I82" s="9"/>
      <c r="J82" s="9"/>
      <c r="K82" s="12"/>
      <c r="L82" s="9"/>
      <c r="M82" s="9"/>
      <c r="N82" s="9"/>
      <c r="O82" s="21">
        <v>1</v>
      </c>
      <c r="P82" s="26">
        <v>1</v>
      </c>
      <c r="Q82" s="9"/>
      <c r="R82" s="9"/>
      <c r="S82" s="10"/>
      <c r="T82" s="124"/>
      <c r="U82" s="136"/>
      <c r="V82" s="143">
        <v>2</v>
      </c>
    </row>
    <row r="83" spans="1:22" ht="12.75" customHeight="1" x14ac:dyDescent="0.2">
      <c r="A83" s="8" t="s">
        <v>42</v>
      </c>
      <c r="B83" s="9"/>
      <c r="C83" s="9"/>
      <c r="D83" s="9"/>
      <c r="E83" s="20">
        <v>1</v>
      </c>
      <c r="F83" s="25">
        <v>1</v>
      </c>
      <c r="G83" s="9"/>
      <c r="H83" s="9"/>
      <c r="I83" s="9"/>
      <c r="J83" s="9"/>
      <c r="K83" s="12"/>
      <c r="L83" s="9"/>
      <c r="M83" s="9"/>
      <c r="N83" s="9"/>
      <c r="O83" s="21">
        <v>1</v>
      </c>
      <c r="P83" s="26">
        <v>1</v>
      </c>
      <c r="Q83" s="9"/>
      <c r="R83" s="9"/>
      <c r="S83" s="10"/>
      <c r="T83" s="124"/>
      <c r="U83" s="136"/>
      <c r="V83" s="143">
        <v>2</v>
      </c>
    </row>
    <row r="84" spans="1:22" ht="25.5" customHeight="1" x14ac:dyDescent="0.2">
      <c r="A84" s="4" t="s">
        <v>48</v>
      </c>
      <c r="B84" s="15"/>
      <c r="C84" s="15"/>
      <c r="D84" s="15"/>
      <c r="E84" s="20">
        <v>1</v>
      </c>
      <c r="F84" s="25">
        <v>1</v>
      </c>
      <c r="G84" s="15"/>
      <c r="H84" s="15"/>
      <c r="I84" s="15"/>
      <c r="J84" s="15"/>
      <c r="K84" s="18"/>
      <c r="L84" s="15"/>
      <c r="M84" s="15"/>
      <c r="N84" s="15"/>
      <c r="O84" s="21">
        <v>1</v>
      </c>
      <c r="P84" s="26">
        <v>1</v>
      </c>
      <c r="Q84" s="15"/>
      <c r="R84" s="15"/>
      <c r="S84" s="16"/>
      <c r="T84" s="124"/>
      <c r="U84" s="136"/>
      <c r="V84" s="143">
        <v>2</v>
      </c>
    </row>
    <row r="85" spans="1:22" ht="12.75" customHeight="1" x14ac:dyDescent="0.2">
      <c r="A85" s="8" t="s">
        <v>43</v>
      </c>
      <c r="B85" s="9"/>
      <c r="C85" s="9"/>
      <c r="D85" s="9"/>
      <c r="E85" s="20">
        <v>1</v>
      </c>
      <c r="F85" s="25">
        <v>1</v>
      </c>
      <c r="G85" s="9"/>
      <c r="H85" s="9"/>
      <c r="I85" s="9"/>
      <c r="J85" s="9"/>
      <c r="K85" s="12"/>
      <c r="L85" s="9"/>
      <c r="M85" s="9"/>
      <c r="N85" s="9"/>
      <c r="O85" s="21">
        <v>1</v>
      </c>
      <c r="P85" s="26">
        <v>1</v>
      </c>
      <c r="Q85" s="9"/>
      <c r="R85" s="9"/>
      <c r="S85" s="10"/>
      <c r="T85" s="124"/>
      <c r="U85" s="136"/>
      <c r="V85" s="143">
        <v>2</v>
      </c>
    </row>
    <row r="86" spans="1:22" ht="12.75" customHeight="1" x14ac:dyDescent="0.2">
      <c r="A86" s="8" t="s">
        <v>33</v>
      </c>
      <c r="B86" s="9"/>
      <c r="C86" s="9"/>
      <c r="D86" s="9"/>
      <c r="E86" s="20">
        <v>1</v>
      </c>
      <c r="F86" s="25">
        <v>1</v>
      </c>
      <c r="G86" s="9"/>
      <c r="H86" s="9"/>
      <c r="I86" s="9"/>
      <c r="J86" s="9"/>
      <c r="K86" s="12"/>
      <c r="L86" s="9"/>
      <c r="M86" s="9"/>
      <c r="N86" s="9"/>
      <c r="O86" s="21">
        <v>1</v>
      </c>
      <c r="P86" s="26">
        <v>1</v>
      </c>
      <c r="Q86" s="9"/>
      <c r="R86" s="9"/>
      <c r="S86" s="10"/>
      <c r="T86" s="124"/>
      <c r="U86" s="136"/>
      <c r="V86" s="143">
        <v>2</v>
      </c>
    </row>
    <row r="87" spans="1:22" ht="12.75" customHeight="1" x14ac:dyDescent="0.2">
      <c r="A87" s="8" t="s">
        <v>52</v>
      </c>
      <c r="B87" s="9"/>
      <c r="C87" s="9"/>
      <c r="D87" s="9"/>
      <c r="E87" s="20">
        <v>1</v>
      </c>
      <c r="F87" s="25">
        <v>1</v>
      </c>
      <c r="G87" s="9"/>
      <c r="H87" s="9"/>
      <c r="I87" s="9"/>
      <c r="J87" s="9"/>
      <c r="K87" s="12"/>
      <c r="L87" s="9"/>
      <c r="M87" s="9"/>
      <c r="N87" s="9"/>
      <c r="O87" s="21">
        <v>1</v>
      </c>
      <c r="P87" s="26">
        <v>1</v>
      </c>
      <c r="Q87" s="9"/>
      <c r="R87" s="9"/>
      <c r="S87" s="10"/>
      <c r="T87" s="124"/>
      <c r="U87" s="136"/>
      <c r="V87" s="143">
        <v>2</v>
      </c>
    </row>
    <row r="88" spans="1:22" ht="12.75" customHeight="1" x14ac:dyDescent="0.2">
      <c r="A88" s="8" t="s">
        <v>39</v>
      </c>
      <c r="B88" s="9"/>
      <c r="C88" s="9"/>
      <c r="D88" s="9"/>
      <c r="E88" s="20">
        <v>1</v>
      </c>
      <c r="F88" s="25">
        <v>1</v>
      </c>
      <c r="G88" s="9"/>
      <c r="H88" s="9"/>
      <c r="I88" s="9"/>
      <c r="J88" s="9"/>
      <c r="K88" s="12"/>
      <c r="L88" s="9"/>
      <c r="M88" s="9"/>
      <c r="N88" s="9"/>
      <c r="O88" s="21">
        <v>1</v>
      </c>
      <c r="P88" s="26">
        <v>1</v>
      </c>
      <c r="Q88" s="9"/>
      <c r="R88" s="9"/>
      <c r="S88" s="10"/>
      <c r="T88" s="124"/>
      <c r="U88" s="136"/>
      <c r="V88" s="143">
        <v>2</v>
      </c>
    </row>
    <row r="89" spans="1:22" ht="12.75" customHeight="1" x14ac:dyDescent="0.2">
      <c r="A89" s="8" t="s">
        <v>34</v>
      </c>
      <c r="B89" s="9"/>
      <c r="C89" s="9"/>
      <c r="D89" s="9"/>
      <c r="E89" s="20">
        <v>1</v>
      </c>
      <c r="F89" s="25">
        <v>1</v>
      </c>
      <c r="G89" s="9"/>
      <c r="H89" s="9"/>
      <c r="I89" s="9"/>
      <c r="J89" s="9"/>
      <c r="K89" s="12"/>
      <c r="L89" s="9"/>
      <c r="M89" s="9"/>
      <c r="N89" s="9"/>
      <c r="O89" s="21">
        <v>1</v>
      </c>
      <c r="P89" s="26">
        <v>1</v>
      </c>
      <c r="Q89" s="9"/>
      <c r="R89" s="9"/>
      <c r="S89" s="10"/>
      <c r="T89" s="124"/>
      <c r="U89" s="136"/>
      <c r="V89" s="143">
        <v>2</v>
      </c>
    </row>
    <row r="90" spans="1:22" ht="12.75" customHeight="1" x14ac:dyDescent="0.2">
      <c r="A90" s="8" t="s">
        <v>35</v>
      </c>
      <c r="B90" s="9"/>
      <c r="C90" s="9"/>
      <c r="D90" s="9"/>
      <c r="E90" s="20">
        <v>1</v>
      </c>
      <c r="F90" s="25">
        <v>1</v>
      </c>
      <c r="G90" s="9"/>
      <c r="H90" s="9"/>
      <c r="I90" s="9"/>
      <c r="J90" s="9"/>
      <c r="K90" s="12"/>
      <c r="L90" s="9"/>
      <c r="M90" s="9"/>
      <c r="N90" s="9"/>
      <c r="O90" s="21">
        <v>1</v>
      </c>
      <c r="P90" s="26">
        <v>1</v>
      </c>
      <c r="Q90" s="9"/>
      <c r="R90" s="9"/>
      <c r="S90" s="10"/>
      <c r="T90" s="124"/>
      <c r="U90" s="136"/>
      <c r="V90" s="143">
        <v>2</v>
      </c>
    </row>
    <row r="91" spans="1:22" ht="12.75" customHeight="1" x14ac:dyDescent="0.2">
      <c r="A91" s="8" t="s">
        <v>45</v>
      </c>
      <c r="B91" s="9"/>
      <c r="C91" s="9"/>
      <c r="D91" s="9"/>
      <c r="E91" s="20">
        <v>1</v>
      </c>
      <c r="F91" s="25">
        <v>1</v>
      </c>
      <c r="G91" s="9"/>
      <c r="H91" s="9"/>
      <c r="I91" s="9"/>
      <c r="J91" s="9"/>
      <c r="K91" s="12"/>
      <c r="L91" s="9"/>
      <c r="M91" s="9"/>
      <c r="N91" s="9"/>
      <c r="O91" s="21">
        <v>1</v>
      </c>
      <c r="P91" s="26">
        <v>1</v>
      </c>
      <c r="Q91" s="9"/>
      <c r="R91" s="9"/>
      <c r="S91" s="10"/>
      <c r="T91" s="124"/>
      <c r="U91" s="136"/>
      <c r="V91" s="143">
        <v>2</v>
      </c>
    </row>
    <row r="92" spans="1:22" ht="12.75" customHeight="1" x14ac:dyDescent="0.2">
      <c r="A92" s="8" t="s">
        <v>49</v>
      </c>
      <c r="B92" s="9"/>
      <c r="C92" s="9"/>
      <c r="D92" s="9"/>
      <c r="E92" s="20">
        <v>1</v>
      </c>
      <c r="F92" s="25">
        <v>1</v>
      </c>
      <c r="G92" s="9"/>
      <c r="H92" s="9"/>
      <c r="I92" s="9"/>
      <c r="J92" s="9"/>
      <c r="K92" s="12"/>
      <c r="L92" s="9"/>
      <c r="M92" s="9"/>
      <c r="N92" s="9"/>
      <c r="O92" s="21">
        <v>1</v>
      </c>
      <c r="P92" s="26">
        <v>1</v>
      </c>
      <c r="Q92" s="9"/>
      <c r="R92" s="9"/>
      <c r="S92" s="10"/>
      <c r="T92" s="124"/>
      <c r="U92" s="136"/>
      <c r="V92" s="143">
        <v>2</v>
      </c>
    </row>
    <row r="93" spans="1:22" ht="12.75" customHeight="1" x14ac:dyDescent="0.2">
      <c r="A93" s="8" t="s">
        <v>21</v>
      </c>
      <c r="B93" s="9"/>
      <c r="C93" s="9"/>
      <c r="D93" s="9"/>
      <c r="E93" s="20">
        <v>1</v>
      </c>
      <c r="F93" s="25">
        <v>1</v>
      </c>
      <c r="G93" s="9"/>
      <c r="H93" s="9"/>
      <c r="I93" s="9"/>
      <c r="J93" s="9"/>
      <c r="K93" s="12"/>
      <c r="L93" s="9"/>
      <c r="M93" s="9"/>
      <c r="N93" s="9"/>
      <c r="O93" s="21">
        <v>1</v>
      </c>
      <c r="P93" s="26">
        <v>1</v>
      </c>
      <c r="Q93" s="9"/>
      <c r="R93" s="9"/>
      <c r="S93" s="10"/>
      <c r="T93" s="124"/>
      <c r="U93" s="136"/>
      <c r="V93" s="143">
        <v>2</v>
      </c>
    </row>
    <row r="94" spans="1:22" ht="12.75" customHeight="1" x14ac:dyDescent="0.2">
      <c r="A94" s="8" t="s">
        <v>50</v>
      </c>
      <c r="B94" s="9"/>
      <c r="C94" s="9"/>
      <c r="D94" s="9"/>
      <c r="E94" s="20"/>
      <c r="F94" s="25"/>
      <c r="G94" s="9"/>
      <c r="H94" s="9"/>
      <c r="I94" s="9"/>
      <c r="J94" s="9"/>
      <c r="K94" s="12"/>
      <c r="L94" s="9"/>
      <c r="M94" s="9"/>
      <c r="N94" s="9"/>
      <c r="O94" s="21">
        <v>1</v>
      </c>
      <c r="P94" s="26">
        <v>1</v>
      </c>
      <c r="Q94" s="9"/>
      <c r="R94" s="9"/>
      <c r="S94" s="10"/>
      <c r="T94" s="124"/>
      <c r="U94" s="136"/>
      <c r="V94" s="143">
        <f>P94</f>
        <v>1</v>
      </c>
    </row>
    <row r="95" spans="1:22" ht="27" customHeight="1" x14ac:dyDescent="0.2">
      <c r="A95" s="151" t="s">
        <v>86</v>
      </c>
      <c r="B95" s="9"/>
      <c r="C95" s="9"/>
      <c r="D95" s="9"/>
      <c r="E95" s="167">
        <v>0</v>
      </c>
      <c r="F95" s="168">
        <v>0</v>
      </c>
      <c r="G95" s="169"/>
      <c r="H95" s="169"/>
      <c r="I95" s="169"/>
      <c r="J95" s="169">
        <v>1</v>
      </c>
      <c r="K95" s="170">
        <v>1</v>
      </c>
      <c r="L95" s="169"/>
      <c r="M95" s="169"/>
      <c r="N95" s="169"/>
      <c r="O95" s="167">
        <v>1</v>
      </c>
      <c r="P95" s="168">
        <v>1</v>
      </c>
      <c r="Q95" s="169"/>
      <c r="R95" s="169"/>
      <c r="S95" s="171"/>
      <c r="T95" s="172">
        <v>1</v>
      </c>
      <c r="U95" s="173">
        <v>1</v>
      </c>
      <c r="V95" s="165">
        <v>3</v>
      </c>
    </row>
    <row r="96" spans="1:22" ht="27" customHeight="1" x14ac:dyDescent="0.2">
      <c r="A96" s="175" t="s">
        <v>96</v>
      </c>
      <c r="B96" s="118"/>
      <c r="C96" s="118"/>
      <c r="D96" s="118"/>
      <c r="E96" s="120"/>
      <c r="F96" s="121"/>
      <c r="G96" s="118"/>
      <c r="H96" s="118"/>
      <c r="I96" s="118"/>
      <c r="J96" s="118"/>
      <c r="K96" s="119"/>
      <c r="L96" s="118"/>
      <c r="M96" s="118"/>
      <c r="N96" s="118"/>
      <c r="O96" s="199">
        <v>1</v>
      </c>
      <c r="P96" s="200">
        <v>1</v>
      </c>
      <c r="Q96" s="118"/>
      <c r="R96" s="159"/>
      <c r="S96" s="139"/>
      <c r="T96" s="124"/>
      <c r="U96" s="133"/>
      <c r="V96" s="198">
        <f>P96</f>
        <v>1</v>
      </c>
    </row>
    <row r="97" spans="1:22" ht="25.5" customHeight="1" x14ac:dyDescent="0.2">
      <c r="A97" s="147" t="s">
        <v>46</v>
      </c>
      <c r="B97" s="15"/>
      <c r="C97" s="15"/>
      <c r="D97" s="15"/>
      <c r="E97" s="15"/>
      <c r="F97" s="18"/>
      <c r="G97" s="15"/>
      <c r="H97" s="15"/>
      <c r="I97" s="15"/>
      <c r="J97" s="15"/>
      <c r="K97" s="18"/>
      <c r="L97" s="15"/>
      <c r="M97" s="15"/>
      <c r="N97" s="15"/>
      <c r="O97" s="15"/>
      <c r="P97" s="18"/>
      <c r="Q97" s="15"/>
      <c r="R97" s="15"/>
      <c r="S97" s="16"/>
      <c r="T97" s="124"/>
      <c r="U97" s="136"/>
      <c r="V97" s="19"/>
    </row>
    <row r="98" spans="1:22" x14ac:dyDescent="0.2">
      <c r="J98" s="166"/>
    </row>
  </sheetData>
  <mergeCells count="10">
    <mergeCell ref="A4:V4"/>
    <mergeCell ref="A20:V20"/>
    <mergeCell ref="A36:V36"/>
    <mergeCell ref="A56:V56"/>
    <mergeCell ref="A78:V78"/>
    <mergeCell ref="A1:W1"/>
    <mergeCell ref="B2:F2"/>
    <mergeCell ref="G2:K2"/>
    <mergeCell ref="L2:P2"/>
    <mergeCell ref="Q2:U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opLeftCell="A13" workbookViewId="0">
      <selection activeCell="A28" sqref="A28"/>
    </sheetView>
  </sheetViews>
  <sheetFormatPr defaultRowHeight="12.75" x14ac:dyDescent="0.2"/>
  <cols>
    <col min="1" max="1" width="23.83203125" customWidth="1"/>
    <col min="2" max="2" width="6.83203125" customWidth="1"/>
    <col min="3" max="3" width="6.6640625" customWidth="1"/>
    <col min="4" max="4" width="6.83203125" customWidth="1"/>
    <col min="5" max="5" width="7.1640625" customWidth="1"/>
    <col min="6" max="6" width="6" customWidth="1"/>
    <col min="7" max="10" width="6.83203125" customWidth="1"/>
    <col min="11" max="11" width="5.83203125" customWidth="1"/>
    <col min="12" max="12" width="6.6640625" customWidth="1"/>
    <col min="13" max="14" width="6.83203125" customWidth="1"/>
    <col min="15" max="15" width="7.33203125" customWidth="1"/>
    <col min="16" max="16" width="5.83203125" customWidth="1"/>
    <col min="17" max="18" width="6.83203125" customWidth="1"/>
    <col min="19" max="19" width="7.1640625" customWidth="1"/>
    <col min="20" max="20" width="7.33203125" customWidth="1"/>
    <col min="21" max="21" width="5.83203125" customWidth="1"/>
    <col min="22" max="22" width="8.1640625" customWidth="1"/>
    <col min="23" max="23" width="25.1640625" customWidth="1"/>
  </cols>
  <sheetData>
    <row r="1" spans="1:23" ht="17.25" customHeight="1" x14ac:dyDescent="0.2">
      <c r="A1" s="95" t="s">
        <v>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1:23" ht="50.25" customHeight="1" x14ac:dyDescent="0.2">
      <c r="A2" s="2" t="s">
        <v>1</v>
      </c>
      <c r="B2" s="92" t="s">
        <v>2</v>
      </c>
      <c r="C2" s="93"/>
      <c r="D2" s="93"/>
      <c r="E2" s="93"/>
      <c r="F2" s="94"/>
      <c r="G2" s="92" t="s">
        <v>3</v>
      </c>
      <c r="H2" s="93"/>
      <c r="I2" s="93"/>
      <c r="J2" s="93"/>
      <c r="K2" s="94"/>
      <c r="L2" s="92" t="s">
        <v>4</v>
      </c>
      <c r="M2" s="93"/>
      <c r="N2" s="93"/>
      <c r="O2" s="93"/>
      <c r="P2" s="94"/>
      <c r="Q2" s="92" t="s">
        <v>5</v>
      </c>
      <c r="R2" s="93"/>
      <c r="S2" s="93"/>
      <c r="T2" s="93"/>
      <c r="U2" s="94"/>
      <c r="V2" s="23" t="s">
        <v>6</v>
      </c>
    </row>
    <row r="3" spans="1:23" ht="195.75" customHeight="1" x14ac:dyDescent="0.2">
      <c r="A3" s="4"/>
      <c r="B3" s="5" t="s">
        <v>7</v>
      </c>
      <c r="C3" s="5" t="s">
        <v>8</v>
      </c>
      <c r="D3" s="5" t="s">
        <v>9</v>
      </c>
      <c r="E3" s="5" t="s">
        <v>10</v>
      </c>
      <c r="F3" s="6" t="s">
        <v>11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5" t="s">
        <v>7</v>
      </c>
      <c r="M3" s="5" t="s">
        <v>8</v>
      </c>
      <c r="N3" s="5" t="s">
        <v>9</v>
      </c>
      <c r="O3" s="5" t="s">
        <v>10</v>
      </c>
      <c r="P3" s="6" t="s">
        <v>11</v>
      </c>
      <c r="Q3" s="5" t="s">
        <v>7</v>
      </c>
      <c r="R3" s="5" t="s">
        <v>8</v>
      </c>
      <c r="S3" s="5" t="s">
        <v>9</v>
      </c>
      <c r="T3" s="5" t="s">
        <v>10</v>
      </c>
      <c r="U3" s="6" t="s">
        <v>11</v>
      </c>
      <c r="V3" s="7" t="s">
        <v>12</v>
      </c>
    </row>
    <row r="4" spans="1:23" ht="17.25" customHeight="1" x14ac:dyDescent="0.2">
      <c r="A4" s="76" t="s">
        <v>54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8"/>
    </row>
    <row r="5" spans="1:23" ht="12.75" customHeight="1" x14ac:dyDescent="0.2">
      <c r="A5" s="8" t="s">
        <v>14</v>
      </c>
      <c r="B5" s="9"/>
      <c r="C5" s="9"/>
      <c r="D5" s="9"/>
      <c r="E5" s="27">
        <v>1</v>
      </c>
      <c r="F5" s="25">
        <v>1</v>
      </c>
      <c r="G5" s="9"/>
      <c r="H5" s="9"/>
      <c r="I5" s="9"/>
      <c r="J5" s="9"/>
      <c r="K5" s="12"/>
      <c r="L5" s="9"/>
      <c r="M5" s="9"/>
      <c r="N5" s="9"/>
      <c r="O5" s="20">
        <v>1</v>
      </c>
      <c r="P5" s="25">
        <v>1</v>
      </c>
      <c r="Q5" s="9"/>
      <c r="R5" s="176"/>
      <c r="S5" s="9"/>
      <c r="T5" s="9"/>
      <c r="U5" s="9"/>
      <c r="V5" s="14">
        <v>2</v>
      </c>
    </row>
    <row r="6" spans="1:23" ht="12.75" customHeight="1" x14ac:dyDescent="0.2">
      <c r="A6" s="8" t="s">
        <v>31</v>
      </c>
      <c r="B6" s="9"/>
      <c r="C6" s="9"/>
      <c r="D6" s="9"/>
      <c r="E6" s="27">
        <v>1</v>
      </c>
      <c r="F6" s="25">
        <v>1</v>
      </c>
      <c r="G6" s="9"/>
      <c r="H6" s="9"/>
      <c r="I6" s="9"/>
      <c r="J6" s="9"/>
      <c r="K6" s="12"/>
      <c r="L6" s="9"/>
      <c r="M6" s="9"/>
      <c r="N6" s="9"/>
      <c r="O6" s="20">
        <v>1</v>
      </c>
      <c r="P6" s="25">
        <v>1</v>
      </c>
      <c r="Q6" s="9"/>
      <c r="R6" s="176"/>
      <c r="S6" s="9"/>
      <c r="T6" s="9"/>
      <c r="U6" s="9"/>
      <c r="V6" s="14">
        <v>2</v>
      </c>
    </row>
    <row r="7" spans="1:23" ht="25.5" customHeight="1" x14ac:dyDescent="0.2">
      <c r="A7" s="4" t="s">
        <v>32</v>
      </c>
      <c r="B7" s="15"/>
      <c r="C7" s="15"/>
      <c r="D7" s="15"/>
      <c r="E7" s="27">
        <v>1</v>
      </c>
      <c r="F7" s="25">
        <v>1</v>
      </c>
      <c r="G7" s="15"/>
      <c r="H7" s="15"/>
      <c r="I7" s="15"/>
      <c r="J7" s="15"/>
      <c r="K7" s="18"/>
      <c r="L7" s="15"/>
      <c r="M7" s="15"/>
      <c r="N7" s="15"/>
      <c r="O7" s="20">
        <v>1</v>
      </c>
      <c r="P7" s="25">
        <v>1</v>
      </c>
      <c r="Q7" s="15"/>
      <c r="R7" s="177"/>
      <c r="S7" s="15"/>
      <c r="T7" s="15"/>
      <c r="U7" s="15"/>
      <c r="V7" s="14">
        <v>2</v>
      </c>
    </row>
    <row r="8" spans="1:23" ht="41.25" customHeight="1" x14ac:dyDescent="0.2">
      <c r="A8" s="174" t="s">
        <v>91</v>
      </c>
      <c r="B8" s="15"/>
      <c r="C8" s="15"/>
      <c r="D8" s="15"/>
      <c r="E8" s="27">
        <v>1</v>
      </c>
      <c r="F8" s="25">
        <v>1</v>
      </c>
      <c r="G8" s="15"/>
      <c r="H8" s="15"/>
      <c r="I8" s="15"/>
      <c r="J8" s="15"/>
      <c r="K8" s="18"/>
      <c r="L8" s="15"/>
      <c r="M8" s="15"/>
      <c r="N8" s="15"/>
      <c r="O8" s="20">
        <v>1</v>
      </c>
      <c r="P8" s="25">
        <v>1</v>
      </c>
      <c r="Q8" s="15"/>
      <c r="R8" s="177"/>
      <c r="S8" s="15"/>
      <c r="T8" s="15"/>
      <c r="U8" s="15"/>
      <c r="V8" s="14"/>
    </row>
    <row r="9" spans="1:23" ht="12.75" customHeight="1" x14ac:dyDescent="0.2">
      <c r="A9" s="175" t="s">
        <v>89</v>
      </c>
      <c r="B9" s="9"/>
      <c r="C9" s="9"/>
      <c r="D9" s="9"/>
      <c r="E9" s="27">
        <v>1</v>
      </c>
      <c r="F9" s="25">
        <v>1</v>
      </c>
      <c r="G9" s="9"/>
      <c r="H9" s="9"/>
      <c r="I9" s="9"/>
      <c r="J9" s="9"/>
      <c r="K9" s="12"/>
      <c r="L9" s="9"/>
      <c r="M9" s="9"/>
      <c r="N9" s="9"/>
      <c r="O9" s="20">
        <v>1</v>
      </c>
      <c r="P9" s="25">
        <v>1</v>
      </c>
      <c r="Q9" s="9"/>
      <c r="R9" s="176"/>
      <c r="S9" s="9"/>
      <c r="T9" s="9"/>
      <c r="U9" s="9"/>
      <c r="V9" s="14">
        <v>2</v>
      </c>
    </row>
    <row r="10" spans="1:23" ht="12.75" customHeight="1" x14ac:dyDescent="0.2">
      <c r="A10" s="175" t="s">
        <v>90</v>
      </c>
      <c r="B10" s="9"/>
      <c r="C10" s="9"/>
      <c r="D10" s="9"/>
      <c r="E10" s="27">
        <v>1</v>
      </c>
      <c r="F10" s="25">
        <v>1</v>
      </c>
      <c r="G10" s="9"/>
      <c r="H10" s="9"/>
      <c r="I10" s="9"/>
      <c r="J10" s="9"/>
      <c r="K10" s="12"/>
      <c r="L10" s="9"/>
      <c r="M10" s="9"/>
      <c r="N10" s="9"/>
      <c r="O10" s="20"/>
      <c r="P10" s="25"/>
      <c r="Q10" s="9"/>
      <c r="R10" s="176"/>
      <c r="S10" s="9"/>
      <c r="T10" s="9"/>
      <c r="U10" s="9"/>
      <c r="V10" s="14"/>
    </row>
    <row r="11" spans="1:23" ht="12.75" customHeight="1" x14ac:dyDescent="0.2">
      <c r="A11" s="8" t="s">
        <v>43</v>
      </c>
      <c r="B11" s="9"/>
      <c r="C11" s="9"/>
      <c r="D11" s="9"/>
      <c r="E11" s="27">
        <v>1</v>
      </c>
      <c r="F11" s="25">
        <v>1</v>
      </c>
      <c r="G11" s="9"/>
      <c r="H11" s="9"/>
      <c r="I11" s="9"/>
      <c r="J11" s="9"/>
      <c r="K11" s="12"/>
      <c r="L11" s="9"/>
      <c r="M11" s="9"/>
      <c r="N11" s="9"/>
      <c r="O11" s="20">
        <v>1</v>
      </c>
      <c r="P11" s="25">
        <v>1</v>
      </c>
      <c r="Q11" s="9"/>
      <c r="R11" s="176"/>
      <c r="S11" s="9"/>
      <c r="T11" s="9"/>
      <c r="U11" s="9"/>
      <c r="V11" s="14">
        <v>2</v>
      </c>
    </row>
    <row r="12" spans="1:23" ht="12.75" customHeight="1" x14ac:dyDescent="0.2">
      <c r="A12" s="8" t="s">
        <v>33</v>
      </c>
      <c r="B12" s="9"/>
      <c r="C12" s="9"/>
      <c r="D12" s="9"/>
      <c r="E12" s="27">
        <v>1</v>
      </c>
      <c r="F12" s="25">
        <v>1</v>
      </c>
      <c r="G12" s="9"/>
      <c r="H12" s="9"/>
      <c r="I12" s="9"/>
      <c r="J12" s="9"/>
      <c r="K12" s="12"/>
      <c r="L12" s="9"/>
      <c r="M12" s="9"/>
      <c r="N12" s="9"/>
      <c r="O12" s="20">
        <v>1</v>
      </c>
      <c r="P12" s="25">
        <v>1</v>
      </c>
      <c r="Q12" s="9"/>
      <c r="R12" s="176"/>
      <c r="S12" s="9"/>
      <c r="T12" s="9"/>
      <c r="U12" s="9"/>
      <c r="V12" s="14">
        <v>2</v>
      </c>
    </row>
    <row r="13" spans="1:23" ht="12.75" customHeight="1" x14ac:dyDescent="0.2">
      <c r="A13" s="8" t="s">
        <v>39</v>
      </c>
      <c r="B13" s="9"/>
      <c r="C13" s="9"/>
      <c r="D13" s="9"/>
      <c r="E13" s="27">
        <v>1</v>
      </c>
      <c r="F13" s="25">
        <v>1</v>
      </c>
      <c r="G13" s="9"/>
      <c r="H13" s="9"/>
      <c r="I13" s="9"/>
      <c r="J13" s="9"/>
      <c r="K13" s="12"/>
      <c r="L13" s="9"/>
      <c r="M13" s="9"/>
      <c r="N13" s="9"/>
      <c r="O13" s="20">
        <v>1</v>
      </c>
      <c r="P13" s="25">
        <v>1</v>
      </c>
      <c r="Q13" s="9"/>
      <c r="R13" s="176"/>
      <c r="S13" s="9"/>
      <c r="T13" s="9"/>
      <c r="U13" s="9"/>
      <c r="V13" s="14">
        <v>2</v>
      </c>
    </row>
    <row r="14" spans="1:23" ht="12.75" customHeight="1" x14ac:dyDescent="0.2">
      <c r="A14" s="8" t="s">
        <v>34</v>
      </c>
      <c r="B14" s="9"/>
      <c r="C14" s="9"/>
      <c r="D14" s="9"/>
      <c r="E14" s="27">
        <v>1</v>
      </c>
      <c r="F14" s="25">
        <v>1</v>
      </c>
      <c r="G14" s="9"/>
      <c r="H14" s="9"/>
      <c r="I14" s="9"/>
      <c r="J14" s="9"/>
      <c r="K14" s="12"/>
      <c r="L14" s="9"/>
      <c r="M14" s="9"/>
      <c r="N14" s="9"/>
      <c r="O14" s="20">
        <v>1</v>
      </c>
      <c r="P14" s="25">
        <v>1</v>
      </c>
      <c r="Q14" s="9"/>
      <c r="R14" s="176"/>
      <c r="S14" s="9"/>
      <c r="T14" s="9"/>
      <c r="U14" s="9"/>
      <c r="V14" s="14">
        <v>2</v>
      </c>
    </row>
    <row r="15" spans="1:23" ht="12.75" customHeight="1" x14ac:dyDescent="0.2">
      <c r="A15" s="8" t="s">
        <v>35</v>
      </c>
      <c r="B15" s="9"/>
      <c r="C15" s="9"/>
      <c r="D15" s="9"/>
      <c r="E15" s="27">
        <v>1</v>
      </c>
      <c r="F15" s="25">
        <v>1</v>
      </c>
      <c r="G15" s="9"/>
      <c r="H15" s="9"/>
      <c r="I15" s="9"/>
      <c r="J15" s="9"/>
      <c r="K15" s="12"/>
      <c r="L15" s="9"/>
      <c r="M15" s="9"/>
      <c r="N15" s="9"/>
      <c r="O15" s="20">
        <v>1</v>
      </c>
      <c r="P15" s="25">
        <v>1</v>
      </c>
      <c r="Q15" s="9"/>
      <c r="R15" s="176"/>
      <c r="S15" s="9"/>
      <c r="T15" s="9"/>
      <c r="U15" s="9"/>
      <c r="V15" s="14">
        <v>2</v>
      </c>
    </row>
    <row r="16" spans="1:23" ht="12.75" customHeight="1" x14ac:dyDescent="0.2">
      <c r="A16" s="8" t="s">
        <v>45</v>
      </c>
      <c r="B16" s="9"/>
      <c r="C16" s="9"/>
      <c r="D16" s="9"/>
      <c r="E16" s="27">
        <v>1</v>
      </c>
      <c r="F16" s="25">
        <v>1</v>
      </c>
      <c r="G16" s="9"/>
      <c r="H16" s="9"/>
      <c r="I16" s="9"/>
      <c r="J16" s="9"/>
      <c r="K16" s="12"/>
      <c r="L16" s="9"/>
      <c r="M16" s="9"/>
      <c r="N16" s="9"/>
      <c r="O16" s="20">
        <v>1</v>
      </c>
      <c r="P16" s="25">
        <v>1</v>
      </c>
      <c r="Q16" s="9"/>
      <c r="R16" s="176"/>
      <c r="S16" s="9"/>
      <c r="T16" s="9"/>
      <c r="U16" s="9"/>
      <c r="V16" s="14">
        <v>2</v>
      </c>
    </row>
    <row r="17" spans="1:22" ht="12.75" customHeight="1" x14ac:dyDescent="0.2">
      <c r="A17" s="8" t="s">
        <v>55</v>
      </c>
      <c r="B17" s="9"/>
      <c r="C17" s="9"/>
      <c r="D17" s="9"/>
      <c r="E17" s="27">
        <v>1</v>
      </c>
      <c r="F17" s="25">
        <v>1</v>
      </c>
      <c r="G17" s="9"/>
      <c r="H17" s="9"/>
      <c r="I17" s="9"/>
      <c r="J17" s="9"/>
      <c r="K17" s="12"/>
      <c r="L17" s="9"/>
      <c r="M17" s="9"/>
      <c r="N17" s="9"/>
      <c r="O17" s="20">
        <v>1</v>
      </c>
      <c r="P17" s="25">
        <v>1</v>
      </c>
      <c r="Q17" s="9"/>
      <c r="R17" s="176"/>
      <c r="S17" s="9"/>
      <c r="T17" s="9"/>
      <c r="U17" s="9"/>
      <c r="V17" s="14">
        <v>2</v>
      </c>
    </row>
    <row r="18" spans="1:22" ht="12.75" customHeight="1" x14ac:dyDescent="0.2">
      <c r="A18" s="8" t="s">
        <v>49</v>
      </c>
      <c r="B18" s="9"/>
      <c r="C18" s="9"/>
      <c r="D18" s="9"/>
      <c r="E18" s="27">
        <v>1</v>
      </c>
      <c r="F18" s="25">
        <v>1</v>
      </c>
      <c r="G18" s="9"/>
      <c r="H18" s="9"/>
      <c r="I18" s="9"/>
      <c r="J18" s="9"/>
      <c r="K18" s="12"/>
      <c r="L18" s="9"/>
      <c r="M18" s="9"/>
      <c r="N18" s="9"/>
      <c r="O18" s="20">
        <v>1</v>
      </c>
      <c r="P18" s="25">
        <v>1</v>
      </c>
      <c r="Q18" s="9"/>
      <c r="R18" s="176"/>
      <c r="S18" s="9"/>
      <c r="T18" s="9"/>
      <c r="U18" s="9"/>
      <c r="V18" s="14">
        <v>2</v>
      </c>
    </row>
    <row r="19" spans="1:22" ht="25.5" customHeight="1" x14ac:dyDescent="0.2">
      <c r="A19" s="4" t="s">
        <v>56</v>
      </c>
      <c r="B19" s="15"/>
      <c r="C19" s="15"/>
      <c r="D19" s="15"/>
      <c r="E19" s="15"/>
      <c r="F19" s="18"/>
      <c r="G19" s="15"/>
      <c r="H19" s="15"/>
      <c r="I19" s="15"/>
      <c r="J19" s="15"/>
      <c r="K19" s="18"/>
      <c r="L19" s="15"/>
      <c r="M19" s="15"/>
      <c r="N19" s="15"/>
      <c r="O19" s="15"/>
      <c r="P19" s="18"/>
      <c r="Q19" s="15"/>
      <c r="R19" s="177"/>
      <c r="S19" s="15"/>
      <c r="T19" s="15"/>
      <c r="U19" s="15"/>
      <c r="V19" s="18">
        <v>0</v>
      </c>
    </row>
    <row r="20" spans="1:22" ht="12.75" customHeight="1" x14ac:dyDescent="0.2">
      <c r="A20" s="8" t="s">
        <v>21</v>
      </c>
      <c r="B20" s="9"/>
      <c r="C20" s="9"/>
      <c r="D20" s="9"/>
      <c r="E20" s="27">
        <v>1</v>
      </c>
      <c r="F20" s="25">
        <v>1</v>
      </c>
      <c r="G20" s="9"/>
      <c r="H20" s="9"/>
      <c r="I20" s="9"/>
      <c r="J20" s="9"/>
      <c r="K20" s="12"/>
      <c r="L20" s="9"/>
      <c r="M20" s="9"/>
      <c r="N20" s="9"/>
      <c r="O20" s="20">
        <v>1</v>
      </c>
      <c r="P20" s="25">
        <v>1</v>
      </c>
      <c r="Q20" s="9"/>
      <c r="R20" s="176"/>
      <c r="S20" s="9"/>
      <c r="T20" s="9"/>
      <c r="U20" s="9"/>
      <c r="V20" s="14">
        <v>2</v>
      </c>
    </row>
    <row r="21" spans="1:22" ht="12.75" customHeight="1" x14ac:dyDescent="0.2">
      <c r="A21" s="8" t="s">
        <v>50</v>
      </c>
      <c r="B21" s="9"/>
      <c r="C21" s="9"/>
      <c r="D21" s="9"/>
      <c r="E21" s="27">
        <v>1</v>
      </c>
      <c r="F21" s="25">
        <v>1</v>
      </c>
      <c r="G21" s="9"/>
      <c r="H21" s="9"/>
      <c r="I21" s="9"/>
      <c r="J21" s="9"/>
      <c r="K21" s="12"/>
      <c r="L21" s="9"/>
      <c r="M21" s="9"/>
      <c r="N21" s="9"/>
      <c r="O21" s="20">
        <v>1</v>
      </c>
      <c r="P21" s="25">
        <v>1</v>
      </c>
      <c r="Q21" s="9"/>
      <c r="R21" s="176"/>
      <c r="S21" s="9"/>
      <c r="T21" s="9"/>
      <c r="U21" s="9"/>
      <c r="V21" s="14">
        <v>2</v>
      </c>
    </row>
    <row r="22" spans="1:22" ht="66" customHeight="1" x14ac:dyDescent="0.2">
      <c r="A22" s="147" t="s">
        <v>88</v>
      </c>
      <c r="B22" s="4"/>
      <c r="C22" s="4"/>
      <c r="D22" s="4"/>
      <c r="E22" s="9">
        <v>0</v>
      </c>
      <c r="F22" s="12">
        <v>0</v>
      </c>
      <c r="G22" s="9"/>
      <c r="H22" s="9"/>
      <c r="I22" s="9"/>
      <c r="J22" s="9">
        <v>0</v>
      </c>
      <c r="K22" s="12">
        <v>0</v>
      </c>
      <c r="L22" s="9"/>
      <c r="M22" s="163"/>
      <c r="N22" s="9"/>
      <c r="O22" s="9">
        <v>0</v>
      </c>
      <c r="P22" s="164">
        <v>0</v>
      </c>
      <c r="Q22" s="9"/>
      <c r="R22" s="9"/>
      <c r="S22" s="9"/>
      <c r="T22" s="9"/>
      <c r="U22" s="12">
        <v>0</v>
      </c>
      <c r="V22" s="164">
        <v>0</v>
      </c>
    </row>
    <row r="23" spans="1:22" ht="50.25" customHeight="1" x14ac:dyDescent="0.2">
      <c r="A23" s="2" t="s">
        <v>1</v>
      </c>
      <c r="B23" s="92" t="s">
        <v>2</v>
      </c>
      <c r="C23" s="93"/>
      <c r="D23" s="93"/>
      <c r="E23" s="93"/>
      <c r="F23" s="94"/>
      <c r="G23" s="92" t="s">
        <v>3</v>
      </c>
      <c r="H23" s="93"/>
      <c r="I23" s="93"/>
      <c r="J23" s="93"/>
      <c r="K23" s="94"/>
      <c r="L23" s="92" t="s">
        <v>4</v>
      </c>
      <c r="M23" s="93"/>
      <c r="N23" s="93"/>
      <c r="O23" s="93"/>
      <c r="P23" s="94"/>
      <c r="Q23" s="92" t="s">
        <v>5</v>
      </c>
      <c r="R23" s="93"/>
      <c r="S23" s="93"/>
      <c r="T23" s="93"/>
      <c r="U23" s="94"/>
      <c r="V23" s="23" t="s">
        <v>6</v>
      </c>
    </row>
    <row r="24" spans="1:22" ht="17.25" customHeight="1" x14ac:dyDescent="0.2">
      <c r="A24" s="76" t="s">
        <v>57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</row>
    <row r="25" spans="1:22" ht="12.75" customHeight="1" x14ac:dyDescent="0.2">
      <c r="A25" s="8" t="s">
        <v>14</v>
      </c>
      <c r="B25" s="9"/>
      <c r="C25" s="9"/>
      <c r="D25" s="9"/>
      <c r="E25" s="20">
        <v>1</v>
      </c>
      <c r="F25" s="25">
        <v>1</v>
      </c>
      <c r="G25" s="9"/>
      <c r="H25" s="9"/>
      <c r="I25" s="9"/>
      <c r="J25" s="9"/>
      <c r="K25" s="12"/>
      <c r="L25" s="9"/>
      <c r="M25" s="9"/>
      <c r="N25" s="9"/>
      <c r="O25" s="9"/>
      <c r="P25" s="12"/>
      <c r="Q25" s="9"/>
      <c r="R25" s="9"/>
      <c r="S25" s="9"/>
      <c r="T25" s="13">
        <v>1</v>
      </c>
      <c r="U25" s="14">
        <v>1</v>
      </c>
      <c r="V25" s="14">
        <v>2</v>
      </c>
    </row>
    <row r="26" spans="1:22" ht="12.75" customHeight="1" x14ac:dyDescent="0.2">
      <c r="A26" s="8" t="s">
        <v>31</v>
      </c>
      <c r="B26" s="9"/>
      <c r="C26" s="9"/>
      <c r="D26" s="9"/>
      <c r="E26" s="20">
        <v>1</v>
      </c>
      <c r="F26" s="25">
        <v>1</v>
      </c>
      <c r="G26" s="9"/>
      <c r="H26" s="9"/>
      <c r="I26" s="9"/>
      <c r="J26" s="9"/>
      <c r="K26" s="12"/>
      <c r="L26" s="9"/>
      <c r="M26" s="9"/>
      <c r="N26" s="9"/>
      <c r="O26" s="9"/>
      <c r="P26" s="12"/>
      <c r="Q26" s="13"/>
      <c r="R26" s="9"/>
      <c r="S26" s="9"/>
      <c r="T26" s="169">
        <v>1</v>
      </c>
      <c r="U26" s="14">
        <v>1</v>
      </c>
      <c r="V26" s="14">
        <v>2</v>
      </c>
    </row>
    <row r="27" spans="1:22" ht="25.5" customHeight="1" x14ac:dyDescent="0.2">
      <c r="A27" s="4" t="s">
        <v>32</v>
      </c>
      <c r="B27" s="15"/>
      <c r="C27" s="15"/>
      <c r="D27" s="15"/>
      <c r="E27" s="20">
        <v>1</v>
      </c>
      <c r="F27" s="25">
        <v>1</v>
      </c>
      <c r="G27" s="15"/>
      <c r="H27" s="15"/>
      <c r="I27" s="15"/>
      <c r="J27" s="15"/>
      <c r="K27" s="18"/>
      <c r="L27" s="15"/>
      <c r="M27" s="15"/>
      <c r="N27" s="15"/>
      <c r="O27" s="15"/>
      <c r="P27" s="18"/>
      <c r="Q27" s="15"/>
      <c r="R27" s="15"/>
      <c r="S27" s="15"/>
      <c r="T27" s="13">
        <v>1</v>
      </c>
      <c r="U27" s="14">
        <v>1</v>
      </c>
      <c r="V27" s="14">
        <v>2</v>
      </c>
    </row>
    <row r="28" spans="1:22" ht="29.25" customHeight="1" x14ac:dyDescent="0.2">
      <c r="A28" s="147" t="s">
        <v>92</v>
      </c>
      <c r="B28" s="9"/>
      <c r="C28" s="9"/>
      <c r="D28" s="9"/>
      <c r="E28" s="20">
        <v>1</v>
      </c>
      <c r="F28" s="25">
        <v>1</v>
      </c>
      <c r="G28" s="9"/>
      <c r="H28" s="9"/>
      <c r="I28" s="9"/>
      <c r="J28" s="9"/>
      <c r="K28" s="12"/>
      <c r="L28" s="9"/>
      <c r="M28" s="9"/>
      <c r="N28" s="9"/>
      <c r="O28" s="9"/>
      <c r="P28" s="12"/>
      <c r="Q28" s="9"/>
      <c r="R28" s="9"/>
      <c r="S28" s="9"/>
      <c r="T28" s="13">
        <v>1</v>
      </c>
      <c r="U28" s="14">
        <v>1</v>
      </c>
      <c r="V28" s="14">
        <v>2</v>
      </c>
    </row>
    <row r="29" spans="1:22" ht="12.75" customHeight="1" x14ac:dyDescent="0.2">
      <c r="A29" s="8" t="s">
        <v>43</v>
      </c>
      <c r="B29" s="9"/>
      <c r="C29" s="9"/>
      <c r="D29" s="9"/>
      <c r="E29" s="20">
        <v>1</v>
      </c>
      <c r="F29" s="25">
        <v>1</v>
      </c>
      <c r="G29" s="9"/>
      <c r="H29" s="9"/>
      <c r="I29" s="9"/>
      <c r="J29" s="9"/>
      <c r="K29" s="12"/>
      <c r="L29" s="9"/>
      <c r="M29" s="9"/>
      <c r="N29" s="9"/>
      <c r="O29" s="9"/>
      <c r="P29" s="12"/>
      <c r="Q29" s="9"/>
      <c r="R29" s="9"/>
      <c r="S29" s="9"/>
      <c r="T29" s="13">
        <v>1</v>
      </c>
      <c r="U29" s="14">
        <v>1</v>
      </c>
      <c r="V29" s="14">
        <v>2</v>
      </c>
    </row>
    <row r="30" spans="1:22" ht="12.75" customHeight="1" x14ac:dyDescent="0.2">
      <c r="A30" s="8" t="s">
        <v>33</v>
      </c>
      <c r="B30" s="9"/>
      <c r="C30" s="9"/>
      <c r="D30" s="9"/>
      <c r="E30" s="20">
        <v>1</v>
      </c>
      <c r="F30" s="25">
        <v>1</v>
      </c>
      <c r="G30" s="9"/>
      <c r="H30" s="9"/>
      <c r="I30" s="9"/>
      <c r="J30" s="9"/>
      <c r="K30" s="12"/>
      <c r="L30" s="9"/>
      <c r="M30" s="9"/>
      <c r="N30" s="9"/>
      <c r="O30" s="9"/>
      <c r="P30" s="12"/>
      <c r="Q30" s="9"/>
      <c r="R30" s="9"/>
      <c r="S30" s="9"/>
      <c r="T30" s="13">
        <v>1</v>
      </c>
      <c r="U30" s="14">
        <v>1</v>
      </c>
      <c r="V30" s="14">
        <v>2</v>
      </c>
    </row>
    <row r="31" spans="1:22" ht="12.75" customHeight="1" x14ac:dyDescent="0.2">
      <c r="A31" s="8" t="s">
        <v>39</v>
      </c>
      <c r="B31" s="9"/>
      <c r="C31" s="9"/>
      <c r="D31" s="9"/>
      <c r="E31" s="20">
        <v>1</v>
      </c>
      <c r="F31" s="25">
        <v>1</v>
      </c>
      <c r="G31" s="9"/>
      <c r="H31" s="9"/>
      <c r="I31" s="9"/>
      <c r="J31" s="9"/>
      <c r="K31" s="12"/>
      <c r="L31" s="9"/>
      <c r="M31" s="9"/>
      <c r="N31" s="9"/>
      <c r="O31" s="9"/>
      <c r="P31" s="12"/>
      <c r="Q31" s="9"/>
      <c r="R31" s="9"/>
      <c r="S31" s="9"/>
      <c r="T31" s="13">
        <v>1</v>
      </c>
      <c r="U31" s="14">
        <v>1</v>
      </c>
      <c r="V31" s="14">
        <v>2</v>
      </c>
    </row>
    <row r="32" spans="1:22" ht="12.75" customHeight="1" x14ac:dyDescent="0.2">
      <c r="A32" s="8" t="s">
        <v>58</v>
      </c>
      <c r="B32" s="9"/>
      <c r="C32" s="9"/>
      <c r="D32" s="9"/>
      <c r="E32" s="20">
        <v>1</v>
      </c>
      <c r="F32" s="25">
        <v>1</v>
      </c>
      <c r="G32" s="9"/>
      <c r="H32" s="9"/>
      <c r="I32" s="9"/>
      <c r="J32" s="9"/>
      <c r="K32" s="12"/>
      <c r="L32" s="9"/>
      <c r="M32" s="9"/>
      <c r="N32" s="9"/>
      <c r="O32" s="9"/>
      <c r="P32" s="12"/>
      <c r="Q32" s="9"/>
      <c r="R32" s="9"/>
      <c r="S32" s="9"/>
      <c r="T32" s="13">
        <v>1</v>
      </c>
      <c r="U32" s="14">
        <v>1</v>
      </c>
      <c r="V32" s="14">
        <v>2</v>
      </c>
    </row>
    <row r="33" spans="1:22" ht="12.75" customHeight="1" x14ac:dyDescent="0.2">
      <c r="A33" s="8" t="s">
        <v>59</v>
      </c>
      <c r="B33" s="9"/>
      <c r="C33" s="9"/>
      <c r="D33" s="9"/>
      <c r="E33" s="20">
        <v>1</v>
      </c>
      <c r="F33" s="25">
        <v>1</v>
      </c>
      <c r="G33" s="9"/>
      <c r="H33" s="9"/>
      <c r="I33" s="9"/>
      <c r="J33" s="9"/>
      <c r="K33" s="12"/>
      <c r="L33" s="9"/>
      <c r="M33" s="9"/>
      <c r="N33" s="9"/>
      <c r="O33" s="9"/>
      <c r="P33" s="12"/>
      <c r="Q33" s="9"/>
      <c r="R33" s="9"/>
      <c r="S33" s="9"/>
      <c r="T33" s="13">
        <v>1</v>
      </c>
      <c r="U33" s="14">
        <v>1</v>
      </c>
      <c r="V33" s="14">
        <v>2</v>
      </c>
    </row>
    <row r="34" spans="1:22" ht="12.75" customHeight="1" x14ac:dyDescent="0.2">
      <c r="A34" s="8" t="s">
        <v>34</v>
      </c>
      <c r="B34" s="9"/>
      <c r="C34" s="9"/>
      <c r="D34" s="9"/>
      <c r="E34" s="20">
        <v>1</v>
      </c>
      <c r="F34" s="25">
        <v>1</v>
      </c>
      <c r="G34" s="9"/>
      <c r="H34" s="9"/>
      <c r="I34" s="9"/>
      <c r="J34" s="9"/>
      <c r="K34" s="12"/>
      <c r="L34" s="9"/>
      <c r="M34" s="9"/>
      <c r="N34" s="9"/>
      <c r="O34" s="9"/>
      <c r="P34" s="12"/>
      <c r="Q34" s="9"/>
      <c r="R34" s="9"/>
      <c r="S34" s="9"/>
      <c r="T34" s="13">
        <v>1</v>
      </c>
      <c r="U34" s="14">
        <v>1</v>
      </c>
      <c r="V34" s="14">
        <v>2</v>
      </c>
    </row>
    <row r="35" spans="1:22" ht="12.75" customHeight="1" x14ac:dyDescent="0.2">
      <c r="A35" s="8" t="s">
        <v>35</v>
      </c>
      <c r="B35" s="9"/>
      <c r="C35" s="9"/>
      <c r="D35" s="9"/>
      <c r="E35" s="20">
        <v>1</v>
      </c>
      <c r="F35" s="25">
        <v>1</v>
      </c>
      <c r="G35" s="9"/>
      <c r="H35" s="9"/>
      <c r="I35" s="9"/>
      <c r="J35" s="9"/>
      <c r="K35" s="12"/>
      <c r="L35" s="9"/>
      <c r="M35" s="9"/>
      <c r="N35" s="9"/>
      <c r="O35" s="9"/>
      <c r="P35" s="12"/>
      <c r="Q35" s="9"/>
      <c r="R35" s="9"/>
      <c r="S35" s="9"/>
      <c r="T35" s="13">
        <v>1</v>
      </c>
      <c r="U35" s="14">
        <v>1</v>
      </c>
      <c r="V35" s="14">
        <v>2</v>
      </c>
    </row>
    <row r="36" spans="1:22" ht="12.75" customHeight="1" x14ac:dyDescent="0.2">
      <c r="A36" s="8" t="s">
        <v>45</v>
      </c>
      <c r="B36" s="9"/>
      <c r="C36" s="9"/>
      <c r="D36" s="9"/>
      <c r="E36" s="20">
        <v>1</v>
      </c>
      <c r="F36" s="25">
        <v>1</v>
      </c>
      <c r="G36" s="9"/>
      <c r="H36" s="9"/>
      <c r="I36" s="9"/>
      <c r="J36" s="9"/>
      <c r="K36" s="12"/>
      <c r="L36" s="9"/>
      <c r="M36" s="9"/>
      <c r="N36" s="9"/>
      <c r="O36" s="9"/>
      <c r="P36" s="12"/>
      <c r="Q36" s="9"/>
      <c r="R36" s="9"/>
      <c r="S36" s="9"/>
      <c r="T36" s="13">
        <v>1</v>
      </c>
      <c r="U36" s="14">
        <v>1</v>
      </c>
      <c r="V36" s="14">
        <v>2</v>
      </c>
    </row>
    <row r="37" spans="1:22" ht="12.75" customHeight="1" x14ac:dyDescent="0.2">
      <c r="A37" s="8" t="s">
        <v>55</v>
      </c>
      <c r="B37" s="9"/>
      <c r="C37" s="9"/>
      <c r="D37" s="9"/>
      <c r="E37" s="20">
        <v>1</v>
      </c>
      <c r="F37" s="25">
        <v>1</v>
      </c>
      <c r="G37" s="9"/>
      <c r="H37" s="9"/>
      <c r="I37" s="9"/>
      <c r="J37" s="9"/>
      <c r="K37" s="12"/>
      <c r="L37" s="9"/>
      <c r="M37" s="9"/>
      <c r="N37" s="9"/>
      <c r="O37" s="9"/>
      <c r="P37" s="12"/>
      <c r="Q37" s="9"/>
      <c r="R37" s="9"/>
      <c r="S37" s="9"/>
      <c r="T37" s="13">
        <v>1</v>
      </c>
      <c r="U37" s="14">
        <v>1</v>
      </c>
      <c r="V37" s="14">
        <v>2</v>
      </c>
    </row>
    <row r="38" spans="1:22" ht="12.75" customHeight="1" x14ac:dyDescent="0.2">
      <c r="A38" s="8" t="s">
        <v>49</v>
      </c>
      <c r="B38" s="9"/>
      <c r="C38" s="9"/>
      <c r="D38" s="9"/>
      <c r="E38" s="20">
        <v>1</v>
      </c>
      <c r="F38" s="25">
        <v>1</v>
      </c>
      <c r="G38" s="9"/>
      <c r="H38" s="9"/>
      <c r="I38" s="9"/>
      <c r="J38" s="9"/>
      <c r="K38" s="12"/>
      <c r="L38" s="9"/>
      <c r="M38" s="9"/>
      <c r="N38" s="9"/>
      <c r="O38" s="9"/>
      <c r="P38" s="12"/>
      <c r="Q38" s="9"/>
      <c r="R38" s="9"/>
      <c r="S38" s="9"/>
      <c r="T38" s="13">
        <v>1</v>
      </c>
      <c r="U38" s="14">
        <v>1</v>
      </c>
      <c r="V38" s="14">
        <v>2</v>
      </c>
    </row>
    <row r="39" spans="1:22" ht="12.75" customHeight="1" x14ac:dyDescent="0.2">
      <c r="A39" s="8" t="s">
        <v>21</v>
      </c>
      <c r="B39" s="9"/>
      <c r="C39" s="9"/>
      <c r="D39" s="9"/>
      <c r="E39" s="20">
        <v>1</v>
      </c>
      <c r="F39" s="25">
        <v>1</v>
      </c>
      <c r="G39" s="9"/>
      <c r="H39" s="9"/>
      <c r="I39" s="9"/>
      <c r="J39" s="9"/>
      <c r="K39" s="12"/>
      <c r="L39" s="9"/>
      <c r="M39" s="9"/>
      <c r="N39" s="9"/>
      <c r="O39" s="9"/>
      <c r="P39" s="12"/>
      <c r="Q39" s="9"/>
      <c r="R39" s="9"/>
      <c r="S39" s="9"/>
      <c r="T39" s="13">
        <v>1</v>
      </c>
      <c r="U39" s="14">
        <v>1</v>
      </c>
      <c r="V39" s="14">
        <v>2</v>
      </c>
    </row>
    <row r="40" spans="1:22" ht="12.75" customHeight="1" x14ac:dyDescent="0.2">
      <c r="A40" s="8" t="s">
        <v>50</v>
      </c>
      <c r="B40" s="9"/>
      <c r="C40" s="9"/>
      <c r="D40" s="9"/>
      <c r="E40" s="20">
        <v>1</v>
      </c>
      <c r="F40" s="25">
        <v>1</v>
      </c>
      <c r="G40" s="9"/>
      <c r="H40" s="9"/>
      <c r="I40" s="9"/>
      <c r="J40" s="9"/>
      <c r="K40" s="12"/>
      <c r="L40" s="9"/>
      <c r="M40" s="9"/>
      <c r="N40" s="9"/>
      <c r="O40" s="9"/>
      <c r="P40" s="12"/>
      <c r="Q40" s="9"/>
      <c r="R40" s="9"/>
      <c r="S40" s="9"/>
      <c r="T40" s="13">
        <v>1</v>
      </c>
      <c r="U40" s="14">
        <v>1</v>
      </c>
      <c r="V40" s="14">
        <v>2</v>
      </c>
    </row>
    <row r="56" spans="1:24" x14ac:dyDescent="0.2">
      <c r="G56" s="134"/>
      <c r="H56" s="134"/>
    </row>
    <row r="57" spans="1:24" ht="18.75" customHeight="1" x14ac:dyDescent="0.2">
      <c r="A57" s="124" t="s">
        <v>86</v>
      </c>
      <c r="B57" s="124"/>
      <c r="C57" s="124"/>
      <c r="D57" s="124"/>
      <c r="E57" s="131"/>
      <c r="F57" s="131"/>
      <c r="G57" s="133"/>
      <c r="H57" s="133"/>
      <c r="I57" s="124"/>
      <c r="J57" s="124"/>
      <c r="K57" s="124"/>
      <c r="L57" s="124"/>
      <c r="M57" s="124"/>
      <c r="N57" s="124"/>
      <c r="O57" s="124">
        <v>1</v>
      </c>
      <c r="P57" s="124"/>
      <c r="Q57" s="124"/>
      <c r="R57" s="138">
        <v>1</v>
      </c>
      <c r="S57" s="124"/>
      <c r="T57" s="124"/>
      <c r="U57" s="124"/>
      <c r="V57" s="124"/>
      <c r="W57" s="124"/>
      <c r="X57" s="124">
        <f>R57</f>
        <v>1</v>
      </c>
    </row>
  </sheetData>
  <mergeCells count="12">
    <mergeCell ref="A24:V24"/>
    <mergeCell ref="E57:F57"/>
    <mergeCell ref="A4:V4"/>
    <mergeCell ref="B23:F23"/>
    <mergeCell ref="G23:K23"/>
    <mergeCell ref="L23:P23"/>
    <mergeCell ref="Q23:U23"/>
    <mergeCell ref="A1:W1"/>
    <mergeCell ref="B2:F2"/>
    <mergeCell ref="G2:K2"/>
    <mergeCell ref="L2:P2"/>
    <mergeCell ref="Q2:U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topLeftCell="A28" workbookViewId="0">
      <selection activeCell="AC53" sqref="AC53"/>
    </sheetView>
  </sheetViews>
  <sheetFormatPr defaultRowHeight="12.75" x14ac:dyDescent="0.2"/>
  <cols>
    <col min="1" max="1" width="17.5" customWidth="1"/>
    <col min="2" max="3" width="5.5" customWidth="1"/>
    <col min="4" max="4" width="5.83203125" customWidth="1"/>
    <col min="5" max="6" width="5.5" customWidth="1"/>
    <col min="7" max="7" width="5.83203125" customWidth="1"/>
    <col min="8" max="9" width="5.5" customWidth="1"/>
    <col min="10" max="10" width="5.83203125" customWidth="1"/>
    <col min="11" max="11" width="5.5" customWidth="1"/>
    <col min="12" max="13" width="5.83203125" customWidth="1"/>
    <col min="14" max="14" width="5.33203125" customWidth="1"/>
    <col min="15" max="16" width="5.5" customWidth="1"/>
    <col min="17" max="17" width="5.83203125" customWidth="1"/>
    <col min="18" max="19" width="5.5" customWidth="1"/>
    <col min="20" max="20" width="5.83203125" customWidth="1"/>
    <col min="21" max="23" width="5.5" customWidth="1"/>
    <col min="24" max="24" width="5.83203125" customWidth="1"/>
    <col min="25" max="25" width="4.6640625" customWidth="1"/>
    <col min="26" max="26" width="6.6640625" customWidth="1"/>
    <col min="27" max="27" width="4.83203125" customWidth="1"/>
    <col min="28" max="28" width="5.33203125" customWidth="1"/>
    <col min="29" max="29" width="7.5" customWidth="1"/>
    <col min="30" max="30" width="7.33203125" customWidth="1"/>
    <col min="31" max="31" width="8.6640625" customWidth="1"/>
  </cols>
  <sheetData>
    <row r="1" spans="1:31" ht="45" customHeight="1" x14ac:dyDescent="0.2">
      <c r="A1" s="68" t="s">
        <v>60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1:31" ht="17.25" customHeight="1" x14ac:dyDescent="0.2">
      <c r="A2" s="91" t="s">
        <v>61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ht="52.35" customHeight="1" x14ac:dyDescent="0.2">
      <c r="A3" s="23" t="s">
        <v>1</v>
      </c>
      <c r="B3" s="92" t="s">
        <v>62</v>
      </c>
      <c r="C3" s="93"/>
      <c r="D3" s="93"/>
      <c r="E3" s="93"/>
      <c r="F3" s="94"/>
      <c r="G3" s="92" t="s">
        <v>63</v>
      </c>
      <c r="H3" s="93"/>
      <c r="I3" s="93"/>
      <c r="J3" s="93"/>
      <c r="K3" s="94"/>
      <c r="L3" s="92" t="s">
        <v>64</v>
      </c>
      <c r="M3" s="93"/>
      <c r="N3" s="93"/>
      <c r="O3" s="93"/>
      <c r="P3" s="94"/>
      <c r="Q3" s="92" t="s">
        <v>65</v>
      </c>
      <c r="R3" s="93"/>
      <c r="S3" s="93"/>
      <c r="T3" s="93"/>
      <c r="U3" s="94"/>
      <c r="V3" s="92" t="s">
        <v>66</v>
      </c>
      <c r="W3" s="93"/>
      <c r="X3" s="93"/>
      <c r="Y3" s="93"/>
      <c r="Z3" s="94"/>
      <c r="AA3" s="28" t="s">
        <v>6</v>
      </c>
      <c r="AB3" s="96" t="s">
        <v>67</v>
      </c>
      <c r="AC3" s="97"/>
      <c r="AD3" s="98"/>
    </row>
    <row r="4" spans="1:31" ht="195.95" customHeight="1" x14ac:dyDescent="0.2">
      <c r="A4" s="4"/>
      <c r="B4" s="5" t="s">
        <v>7</v>
      </c>
      <c r="C4" s="5" t="s">
        <v>8</v>
      </c>
      <c r="D4" s="5" t="s">
        <v>9</v>
      </c>
      <c r="E4" s="5" t="s">
        <v>10</v>
      </c>
      <c r="F4" s="6" t="s">
        <v>11</v>
      </c>
      <c r="G4" s="5" t="s">
        <v>7</v>
      </c>
      <c r="H4" s="5" t="s">
        <v>8</v>
      </c>
      <c r="I4" s="5" t="s">
        <v>9</v>
      </c>
      <c r="J4" s="5" t="s">
        <v>10</v>
      </c>
      <c r="K4" s="6" t="s">
        <v>11</v>
      </c>
      <c r="L4" s="5" t="s">
        <v>7</v>
      </c>
      <c r="M4" s="5" t="s">
        <v>8</v>
      </c>
      <c r="N4" s="5" t="s">
        <v>9</v>
      </c>
      <c r="O4" s="5" t="s">
        <v>10</v>
      </c>
      <c r="P4" s="6" t="s">
        <v>11</v>
      </c>
      <c r="Q4" s="5" t="s">
        <v>7</v>
      </c>
      <c r="R4" s="5" t="s">
        <v>8</v>
      </c>
      <c r="S4" s="5" t="s">
        <v>9</v>
      </c>
      <c r="T4" s="5" t="s">
        <v>10</v>
      </c>
      <c r="U4" s="6" t="s">
        <v>11</v>
      </c>
      <c r="V4" s="5" t="s">
        <v>7</v>
      </c>
      <c r="W4" s="5" t="s">
        <v>8</v>
      </c>
      <c r="X4" s="5" t="s">
        <v>9</v>
      </c>
      <c r="Y4" s="5" t="s">
        <v>10</v>
      </c>
      <c r="Z4" s="6" t="s">
        <v>11</v>
      </c>
      <c r="AA4" s="7" t="s">
        <v>68</v>
      </c>
      <c r="AB4" s="29" t="s">
        <v>69</v>
      </c>
      <c r="AC4" s="30" t="s">
        <v>70</v>
      </c>
      <c r="AD4" s="30" t="s">
        <v>71</v>
      </c>
    </row>
    <row r="5" spans="1:31" ht="17.25" customHeight="1" x14ac:dyDescent="0.2">
      <c r="A5" s="99" t="s">
        <v>13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1"/>
    </row>
    <row r="6" spans="1:31" ht="18.95" customHeight="1" x14ac:dyDescent="0.2">
      <c r="A6" s="8" t="s">
        <v>14</v>
      </c>
      <c r="B6" s="9"/>
      <c r="C6" s="9"/>
      <c r="D6" s="9"/>
      <c r="E6" s="9"/>
      <c r="F6" s="12"/>
      <c r="G6" s="9"/>
      <c r="H6" s="9"/>
      <c r="I6" s="9"/>
      <c r="J6" s="9"/>
      <c r="K6" s="12"/>
      <c r="L6" s="9"/>
      <c r="M6" s="9"/>
      <c r="N6" s="9"/>
      <c r="O6" s="9"/>
      <c r="P6" s="12"/>
      <c r="Q6" s="9"/>
      <c r="R6" s="9"/>
      <c r="S6" s="9"/>
      <c r="T6" s="9"/>
      <c r="U6" s="12"/>
      <c r="V6" s="9"/>
      <c r="W6" s="9"/>
      <c r="X6" s="9"/>
      <c r="Y6" s="13">
        <v>1</v>
      </c>
      <c r="Z6" s="14">
        <v>1</v>
      </c>
      <c r="AA6" s="25">
        <v>1</v>
      </c>
      <c r="AB6" s="31">
        <v>2</v>
      </c>
      <c r="AC6" s="31">
        <v>165</v>
      </c>
      <c r="AD6" s="31">
        <v>1.2</v>
      </c>
    </row>
    <row r="7" spans="1:31" ht="25.5" customHeight="1" x14ac:dyDescent="0.2">
      <c r="A7" s="4" t="s">
        <v>72</v>
      </c>
      <c r="B7" s="15"/>
      <c r="C7" s="15"/>
      <c r="D7" s="15"/>
      <c r="E7" s="15"/>
      <c r="F7" s="18"/>
      <c r="G7" s="15"/>
      <c r="H7" s="15"/>
      <c r="I7" s="15"/>
      <c r="J7" s="15"/>
      <c r="K7" s="18"/>
      <c r="L7" s="15"/>
      <c r="M7" s="15"/>
      <c r="N7" s="15"/>
      <c r="O7" s="15"/>
      <c r="P7" s="18"/>
      <c r="Q7" s="15"/>
      <c r="R7" s="15"/>
      <c r="S7" s="15"/>
      <c r="T7" s="15"/>
      <c r="U7" s="18"/>
      <c r="V7" s="15"/>
      <c r="W7" s="15"/>
      <c r="X7" s="15"/>
      <c r="Y7" s="13">
        <v>1</v>
      </c>
      <c r="Z7" s="14">
        <v>1</v>
      </c>
      <c r="AA7" s="25">
        <v>1</v>
      </c>
      <c r="AB7" s="31">
        <v>2</v>
      </c>
      <c r="AC7" s="31">
        <v>132</v>
      </c>
      <c r="AD7" s="32">
        <v>1.5</v>
      </c>
    </row>
    <row r="8" spans="1:31" ht="12.75" customHeight="1" x14ac:dyDescent="0.2">
      <c r="A8" s="8" t="s">
        <v>16</v>
      </c>
      <c r="B8" s="9"/>
      <c r="C8" s="9"/>
      <c r="D8" s="9"/>
      <c r="E8" s="9"/>
      <c r="F8" s="12"/>
      <c r="G8" s="9"/>
      <c r="H8" s="9"/>
      <c r="I8" s="9"/>
      <c r="J8" s="9"/>
      <c r="K8" s="12"/>
      <c r="L8" s="9"/>
      <c r="M8" s="9"/>
      <c r="N8" s="9"/>
      <c r="O8" s="9"/>
      <c r="P8" s="12"/>
      <c r="Q8" s="9"/>
      <c r="R8" s="9"/>
      <c r="S8" s="9"/>
      <c r="T8" s="9"/>
      <c r="U8" s="12"/>
      <c r="V8" s="9"/>
      <c r="W8" s="9"/>
      <c r="X8" s="9"/>
      <c r="Y8" s="13">
        <v>1</v>
      </c>
      <c r="Z8" s="14">
        <v>1</v>
      </c>
      <c r="AA8" s="25">
        <v>1</v>
      </c>
      <c r="AB8" s="31">
        <v>2</v>
      </c>
      <c r="AC8" s="31">
        <v>165</v>
      </c>
      <c r="AD8" s="32">
        <v>1.2</v>
      </c>
    </row>
    <row r="9" spans="1:31" ht="25.5" customHeight="1" x14ac:dyDescent="0.2">
      <c r="A9" s="4" t="s">
        <v>73</v>
      </c>
      <c r="B9" s="15"/>
      <c r="C9" s="15"/>
      <c r="D9" s="15"/>
      <c r="E9" s="15"/>
      <c r="F9" s="18"/>
      <c r="G9" s="15"/>
      <c r="H9" s="15"/>
      <c r="I9" s="15"/>
      <c r="J9" s="15"/>
      <c r="K9" s="18"/>
      <c r="L9" s="15"/>
      <c r="M9" s="15"/>
      <c r="N9" s="15"/>
      <c r="O9" s="15"/>
      <c r="P9" s="18"/>
      <c r="Q9" s="15"/>
      <c r="R9" s="15"/>
      <c r="S9" s="15"/>
      <c r="T9" s="15"/>
      <c r="U9" s="18"/>
      <c r="V9" s="15"/>
      <c r="W9" s="15"/>
      <c r="X9" s="15"/>
      <c r="Y9" s="15"/>
      <c r="Z9" s="18"/>
      <c r="AA9" s="18"/>
      <c r="AB9" s="33"/>
      <c r="AC9" s="31">
        <v>66</v>
      </c>
      <c r="AD9" s="33"/>
    </row>
    <row r="10" spans="1:31" ht="12.75" customHeight="1" x14ac:dyDescent="0.2">
      <c r="A10" s="8" t="s">
        <v>18</v>
      </c>
      <c r="B10" s="9"/>
      <c r="C10" s="9"/>
      <c r="D10" s="9"/>
      <c r="E10" s="9"/>
      <c r="F10" s="12"/>
      <c r="G10" s="9"/>
      <c r="H10" s="9"/>
      <c r="I10" s="9"/>
      <c r="J10" s="9"/>
      <c r="K10" s="12"/>
      <c r="L10" s="9"/>
      <c r="M10" s="9"/>
      <c r="N10" s="9"/>
      <c r="O10" s="9"/>
      <c r="P10" s="12"/>
      <c r="Q10" s="9"/>
      <c r="R10" s="9"/>
      <c r="S10" s="9"/>
      <c r="T10" s="9"/>
      <c r="U10" s="12"/>
      <c r="V10" s="9"/>
      <c r="W10" s="9"/>
      <c r="X10" s="9"/>
      <c r="Y10" s="9"/>
      <c r="Z10" s="12"/>
      <c r="AA10" s="12"/>
      <c r="AB10" s="34"/>
      <c r="AC10" s="31">
        <v>33</v>
      </c>
      <c r="AD10" s="34"/>
    </row>
    <row r="11" spans="1:31" ht="25.5" customHeight="1" x14ac:dyDescent="0.2">
      <c r="A11" s="4" t="s">
        <v>74</v>
      </c>
      <c r="B11" s="15"/>
      <c r="C11" s="15"/>
      <c r="D11" s="15"/>
      <c r="E11" s="15"/>
      <c r="F11" s="18"/>
      <c r="G11" s="15"/>
      <c r="H11" s="15"/>
      <c r="I11" s="15"/>
      <c r="J11" s="15"/>
      <c r="K11" s="18"/>
      <c r="L11" s="15"/>
      <c r="M11" s="15"/>
      <c r="N11" s="15"/>
      <c r="O11" s="15"/>
      <c r="P11" s="18"/>
      <c r="Q11" s="15"/>
      <c r="R11" s="15"/>
      <c r="S11" s="15"/>
      <c r="T11" s="15"/>
      <c r="U11" s="18"/>
      <c r="V11" s="15"/>
      <c r="W11" s="15"/>
      <c r="X11" s="15"/>
      <c r="Y11" s="15"/>
      <c r="Z11" s="18"/>
      <c r="AA11" s="18"/>
      <c r="AB11" s="33"/>
      <c r="AC11" s="31">
        <v>33</v>
      </c>
      <c r="AD11" s="33"/>
    </row>
    <row r="12" spans="1:31" ht="12.75" customHeight="1" x14ac:dyDescent="0.2">
      <c r="A12" s="8" t="s">
        <v>20</v>
      </c>
      <c r="B12" s="9"/>
      <c r="C12" s="9"/>
      <c r="D12" s="9"/>
      <c r="E12" s="9"/>
      <c r="F12" s="12"/>
      <c r="G12" s="9"/>
      <c r="H12" s="9"/>
      <c r="I12" s="9"/>
      <c r="J12" s="9"/>
      <c r="K12" s="12"/>
      <c r="L12" s="9"/>
      <c r="M12" s="9"/>
      <c r="N12" s="9"/>
      <c r="O12" s="9"/>
      <c r="P12" s="12"/>
      <c r="Q12" s="9"/>
      <c r="R12" s="9"/>
      <c r="S12" s="9"/>
      <c r="T12" s="9"/>
      <c r="U12" s="12"/>
      <c r="V12" s="9"/>
      <c r="W12" s="9"/>
      <c r="X12" s="9"/>
      <c r="Y12" s="9"/>
      <c r="Z12" s="12"/>
      <c r="AA12" s="12"/>
      <c r="AB12" s="34"/>
      <c r="AC12" s="31">
        <v>33</v>
      </c>
      <c r="AD12" s="34"/>
    </row>
    <row r="13" spans="1:31" ht="12.75" customHeight="1" x14ac:dyDescent="0.2">
      <c r="A13" s="8" t="s">
        <v>75</v>
      </c>
      <c r="B13" s="9"/>
      <c r="C13" s="9"/>
      <c r="D13" s="9"/>
      <c r="E13" s="9"/>
      <c r="F13" s="12"/>
      <c r="G13" s="9"/>
      <c r="H13" s="9"/>
      <c r="I13" s="9"/>
      <c r="J13" s="9"/>
      <c r="K13" s="12"/>
      <c r="L13" s="9"/>
      <c r="M13" s="9"/>
      <c r="N13" s="9"/>
      <c r="O13" s="9"/>
      <c r="P13" s="12"/>
      <c r="Q13" s="9"/>
      <c r="R13" s="9"/>
      <c r="S13" s="9"/>
      <c r="T13" s="9"/>
      <c r="U13" s="12"/>
      <c r="V13" s="9"/>
      <c r="W13" s="9"/>
      <c r="X13" s="9"/>
      <c r="Y13" s="9"/>
      <c r="Z13" s="12"/>
      <c r="AA13" s="12"/>
      <c r="AB13" s="34"/>
      <c r="AC13" s="31">
        <v>66</v>
      </c>
      <c r="AD13" s="34"/>
    </row>
    <row r="14" spans="1:31" ht="12.75" customHeight="1" x14ac:dyDescent="0.2">
      <c r="A14" s="147" t="s">
        <v>93</v>
      </c>
      <c r="B14" s="9"/>
      <c r="C14" s="9"/>
      <c r="D14" s="9"/>
      <c r="E14" s="9"/>
      <c r="F14" s="12"/>
      <c r="G14" s="9"/>
      <c r="H14" s="9"/>
      <c r="I14" s="9"/>
      <c r="J14" s="9"/>
      <c r="K14" s="12"/>
      <c r="L14" s="9"/>
      <c r="M14" s="9"/>
      <c r="N14" s="9"/>
      <c r="O14" s="9"/>
      <c r="P14" s="12"/>
      <c r="Q14" s="9"/>
      <c r="R14" s="9"/>
      <c r="S14" s="9"/>
      <c r="T14" s="9"/>
      <c r="U14" s="12"/>
      <c r="V14" s="9"/>
      <c r="W14" s="9"/>
      <c r="X14" s="9"/>
      <c r="Y14" s="9"/>
      <c r="Z14" s="12"/>
      <c r="AA14" s="12"/>
      <c r="AB14" s="34"/>
      <c r="AC14" s="34"/>
      <c r="AD14" s="34"/>
    </row>
    <row r="15" spans="1:31" ht="12.75" customHeight="1" x14ac:dyDescent="0.2">
      <c r="A15" s="102" t="s">
        <v>76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4"/>
      <c r="AB15" s="35">
        <v>6</v>
      </c>
      <c r="AC15" s="31">
        <v>693</v>
      </c>
      <c r="AD15" s="31">
        <f>AB15/AC15*100</f>
        <v>0.86580086580086579</v>
      </c>
    </row>
    <row r="16" spans="1:31" ht="17.25" customHeight="1" x14ac:dyDescent="0.2">
      <c r="A16" s="99" t="s">
        <v>22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1"/>
    </row>
    <row r="17" spans="1:30" ht="12.75" customHeight="1" x14ac:dyDescent="0.2">
      <c r="A17" s="8" t="s">
        <v>14</v>
      </c>
      <c r="B17" s="9"/>
      <c r="C17" s="9"/>
      <c r="D17" s="9"/>
      <c r="E17" s="9"/>
      <c r="F17" s="12"/>
      <c r="G17" s="9"/>
      <c r="H17" s="9"/>
      <c r="I17" s="9"/>
      <c r="J17" s="9"/>
      <c r="K17" s="12"/>
      <c r="L17" s="9"/>
      <c r="M17" s="9"/>
      <c r="N17" s="9"/>
      <c r="O17" s="36">
        <v>1</v>
      </c>
      <c r="P17" s="26">
        <v>1</v>
      </c>
      <c r="Q17" s="9"/>
      <c r="R17" s="9"/>
      <c r="S17" s="9"/>
      <c r="T17" s="27">
        <v>1</v>
      </c>
      <c r="U17" s="25">
        <v>1</v>
      </c>
      <c r="V17" s="9"/>
      <c r="W17" s="9"/>
      <c r="X17" s="9"/>
      <c r="Y17" s="27">
        <v>1</v>
      </c>
      <c r="Z17" s="14">
        <v>1</v>
      </c>
      <c r="AA17" s="25">
        <v>3</v>
      </c>
      <c r="AB17" s="35">
        <v>6</v>
      </c>
      <c r="AC17" s="31">
        <v>170</v>
      </c>
      <c r="AD17" s="181">
        <v>3.5</v>
      </c>
    </row>
    <row r="18" spans="1:30" ht="25.5" customHeight="1" x14ac:dyDescent="0.2">
      <c r="A18" s="4" t="s">
        <v>72</v>
      </c>
      <c r="B18" s="15"/>
      <c r="C18" s="15"/>
      <c r="D18" s="15"/>
      <c r="E18" s="15"/>
      <c r="F18" s="18"/>
      <c r="G18" s="15"/>
      <c r="H18" s="15"/>
      <c r="I18" s="15"/>
      <c r="J18" s="15"/>
      <c r="K18" s="18"/>
      <c r="L18" s="15"/>
      <c r="M18" s="15"/>
      <c r="N18" s="15"/>
      <c r="O18" s="36">
        <v>1</v>
      </c>
      <c r="P18" s="26">
        <v>1</v>
      </c>
      <c r="Q18" s="15"/>
      <c r="R18" s="15"/>
      <c r="S18" s="15"/>
      <c r="T18" s="27">
        <v>1</v>
      </c>
      <c r="U18" s="25">
        <v>1</v>
      </c>
      <c r="V18" s="15"/>
      <c r="W18" s="15"/>
      <c r="X18" s="15"/>
      <c r="Y18" s="27">
        <v>1</v>
      </c>
      <c r="Z18" s="14">
        <v>1</v>
      </c>
      <c r="AA18" s="25">
        <v>3</v>
      </c>
      <c r="AB18" s="35">
        <v>5</v>
      </c>
      <c r="AC18" s="31">
        <v>136</v>
      </c>
      <c r="AD18" s="182">
        <v>4</v>
      </c>
    </row>
    <row r="19" spans="1:30" ht="12.75" customHeight="1" x14ac:dyDescent="0.2">
      <c r="A19" s="8" t="s">
        <v>16</v>
      </c>
      <c r="B19" s="9"/>
      <c r="C19" s="9"/>
      <c r="D19" s="9"/>
      <c r="E19" s="9"/>
      <c r="F19" s="12"/>
      <c r="G19" s="9"/>
      <c r="H19" s="9"/>
      <c r="I19" s="9"/>
      <c r="J19" s="9"/>
      <c r="K19" s="12"/>
      <c r="L19" s="9"/>
      <c r="M19" s="9"/>
      <c r="N19" s="9"/>
      <c r="O19" s="36">
        <v>1</v>
      </c>
      <c r="P19" s="26">
        <v>1</v>
      </c>
      <c r="Q19" s="9"/>
      <c r="R19" s="9"/>
      <c r="S19" s="9"/>
      <c r="T19" s="27">
        <v>1</v>
      </c>
      <c r="U19" s="25">
        <v>1</v>
      </c>
      <c r="V19" s="9"/>
      <c r="W19" s="9"/>
      <c r="X19" s="9"/>
      <c r="Y19" s="27">
        <v>1</v>
      </c>
      <c r="Z19" s="14">
        <v>1</v>
      </c>
      <c r="AA19" s="25">
        <v>3</v>
      </c>
      <c r="AB19" s="35">
        <v>6</v>
      </c>
      <c r="AC19" s="31">
        <v>170</v>
      </c>
      <c r="AD19" s="182">
        <v>4</v>
      </c>
    </row>
    <row r="20" spans="1:30" ht="25.5" customHeight="1" x14ac:dyDescent="0.2">
      <c r="A20" s="4" t="s">
        <v>73</v>
      </c>
      <c r="B20" s="15"/>
      <c r="C20" s="15"/>
      <c r="D20" s="15"/>
      <c r="E20" s="15"/>
      <c r="F20" s="18"/>
      <c r="G20" s="15"/>
      <c r="H20" s="15"/>
      <c r="I20" s="15"/>
      <c r="J20" s="15"/>
      <c r="K20" s="18"/>
      <c r="L20" s="15"/>
      <c r="M20" s="15"/>
      <c r="N20" s="15"/>
      <c r="O20" s="36">
        <v>1</v>
      </c>
      <c r="P20" s="26">
        <v>1</v>
      </c>
      <c r="Q20" s="15"/>
      <c r="R20" s="15"/>
      <c r="S20" s="15"/>
      <c r="T20" s="27">
        <v>1</v>
      </c>
      <c r="U20" s="25">
        <v>1</v>
      </c>
      <c r="V20" s="15"/>
      <c r="W20" s="15"/>
      <c r="X20" s="15"/>
      <c r="Y20" s="27">
        <v>1</v>
      </c>
      <c r="Z20" s="14">
        <v>1</v>
      </c>
      <c r="AA20" s="25">
        <v>3</v>
      </c>
      <c r="AB20" s="35">
        <v>5</v>
      </c>
      <c r="AC20" s="31">
        <v>68</v>
      </c>
      <c r="AD20" s="182">
        <v>7</v>
      </c>
    </row>
    <row r="21" spans="1:30" ht="36.200000000000003" customHeight="1" x14ac:dyDescent="0.2">
      <c r="A21" s="4" t="s">
        <v>32</v>
      </c>
      <c r="B21" s="15"/>
      <c r="C21" s="15"/>
      <c r="D21" s="15"/>
      <c r="E21" s="37">
        <v>1</v>
      </c>
      <c r="F21" s="38">
        <v>1</v>
      </c>
      <c r="G21" s="15"/>
      <c r="H21" s="15"/>
      <c r="I21" s="15"/>
      <c r="J21" s="15"/>
      <c r="K21" s="18"/>
      <c r="L21" s="15"/>
      <c r="M21" s="15"/>
      <c r="N21" s="15"/>
      <c r="O21" s="15">
        <v>1</v>
      </c>
      <c r="P21" s="18">
        <v>1</v>
      </c>
      <c r="Q21" s="15"/>
      <c r="R21" s="15"/>
      <c r="S21" s="15"/>
      <c r="T21" s="15"/>
      <c r="U21" s="18"/>
      <c r="V21" s="15"/>
      <c r="W21" s="15"/>
      <c r="X21" s="15"/>
      <c r="Y21" s="39">
        <v>1</v>
      </c>
      <c r="Z21" s="40">
        <v>1</v>
      </c>
      <c r="AA21" s="41">
        <v>2</v>
      </c>
      <c r="AB21" s="42">
        <v>2</v>
      </c>
      <c r="AC21" s="43">
        <v>68</v>
      </c>
      <c r="AD21" s="183">
        <v>3</v>
      </c>
    </row>
    <row r="22" spans="1:30" ht="12.75" customHeight="1" x14ac:dyDescent="0.2">
      <c r="A22" s="8" t="s">
        <v>18</v>
      </c>
      <c r="B22" s="9"/>
      <c r="C22" s="9"/>
      <c r="D22" s="9"/>
      <c r="E22" s="9"/>
      <c r="F22" s="12"/>
      <c r="G22" s="9"/>
      <c r="H22" s="9"/>
      <c r="I22" s="9"/>
      <c r="J22" s="9"/>
      <c r="K22" s="12"/>
      <c r="L22" s="9"/>
      <c r="M22" s="9"/>
      <c r="N22" s="9"/>
      <c r="O22" s="9"/>
      <c r="P22" s="12"/>
      <c r="Q22" s="9"/>
      <c r="R22" s="9"/>
      <c r="S22" s="9"/>
      <c r="T22" s="9"/>
      <c r="U22" s="12"/>
      <c r="V22" s="9"/>
      <c r="W22" s="9"/>
      <c r="X22" s="9"/>
      <c r="Y22" s="9">
        <v>1</v>
      </c>
      <c r="Z22" s="12">
        <v>1</v>
      </c>
      <c r="AA22" s="12">
        <v>1</v>
      </c>
      <c r="AB22" s="34">
        <v>3</v>
      </c>
      <c r="AC22" s="31">
        <v>34</v>
      </c>
      <c r="AD22" s="184">
        <f>AB22/AC22*100</f>
        <v>8.8235294117647065</v>
      </c>
    </row>
    <row r="23" spans="1:30" ht="25.5" customHeight="1" x14ac:dyDescent="0.2">
      <c r="A23" s="4" t="s">
        <v>74</v>
      </c>
      <c r="B23" s="15"/>
      <c r="C23" s="15"/>
      <c r="D23" s="15"/>
      <c r="E23" s="15"/>
      <c r="F23" s="18"/>
      <c r="G23" s="15"/>
      <c r="H23" s="15"/>
      <c r="I23" s="15"/>
      <c r="J23" s="15"/>
      <c r="K23" s="18"/>
      <c r="L23" s="15"/>
      <c r="M23" s="15"/>
      <c r="N23" s="15"/>
      <c r="O23" s="15"/>
      <c r="P23" s="18"/>
      <c r="Q23" s="15"/>
      <c r="R23" s="15"/>
      <c r="S23" s="15"/>
      <c r="T23" s="15"/>
      <c r="U23" s="18"/>
      <c r="V23" s="15"/>
      <c r="W23" s="15"/>
      <c r="X23" s="15"/>
      <c r="Y23" s="15">
        <v>1</v>
      </c>
      <c r="Z23" s="18">
        <v>1</v>
      </c>
      <c r="AA23" s="18">
        <v>1</v>
      </c>
      <c r="AB23" s="33">
        <v>3</v>
      </c>
      <c r="AC23" s="31">
        <v>34</v>
      </c>
      <c r="AD23" s="184">
        <f t="shared" ref="AD23:AD25" si="0">AB23/AC23*100</f>
        <v>8.8235294117647065</v>
      </c>
    </row>
    <row r="24" spans="1:30" ht="12.75" customHeight="1" x14ac:dyDescent="0.2">
      <c r="A24" s="8" t="s">
        <v>20</v>
      </c>
      <c r="B24" s="9"/>
      <c r="C24" s="9"/>
      <c r="D24" s="9"/>
      <c r="E24" s="9"/>
      <c r="F24" s="12"/>
      <c r="G24" s="9"/>
      <c r="H24" s="9"/>
      <c r="I24" s="9"/>
      <c r="J24" s="9"/>
      <c r="K24" s="12"/>
      <c r="L24" s="9"/>
      <c r="M24" s="9"/>
      <c r="N24" s="9"/>
      <c r="O24" s="9"/>
      <c r="P24" s="12"/>
      <c r="Q24" s="9"/>
      <c r="R24" s="9"/>
      <c r="S24" s="9"/>
      <c r="T24" s="9"/>
      <c r="U24" s="12"/>
      <c r="V24" s="9"/>
      <c r="W24" s="9"/>
      <c r="X24" s="9"/>
      <c r="Y24" s="9">
        <v>1</v>
      </c>
      <c r="Z24" s="12">
        <v>1</v>
      </c>
      <c r="AA24" s="12">
        <v>1</v>
      </c>
      <c r="AB24" s="34">
        <v>3</v>
      </c>
      <c r="AC24" s="31">
        <v>34</v>
      </c>
      <c r="AD24" s="184">
        <f t="shared" si="0"/>
        <v>8.8235294117647065</v>
      </c>
    </row>
    <row r="25" spans="1:30" ht="25.5" customHeight="1" x14ac:dyDescent="0.2">
      <c r="A25" s="4" t="s">
        <v>77</v>
      </c>
      <c r="B25" s="15"/>
      <c r="C25" s="15"/>
      <c r="D25" s="15"/>
      <c r="E25" s="15"/>
      <c r="F25" s="18"/>
      <c r="G25" s="15"/>
      <c r="H25" s="15"/>
      <c r="I25" s="15"/>
      <c r="J25" s="15"/>
      <c r="K25" s="18"/>
      <c r="L25" s="15"/>
      <c r="M25" s="15"/>
      <c r="N25" s="15"/>
      <c r="O25" s="15"/>
      <c r="P25" s="18"/>
      <c r="Q25" s="15"/>
      <c r="R25" s="15"/>
      <c r="S25" s="15"/>
      <c r="T25" s="15"/>
      <c r="U25" s="18"/>
      <c r="V25" s="15"/>
      <c r="W25" s="15"/>
      <c r="X25" s="15"/>
      <c r="Y25" s="15">
        <v>1</v>
      </c>
      <c r="Z25" s="18">
        <v>1</v>
      </c>
      <c r="AA25" s="18">
        <v>1</v>
      </c>
      <c r="AB25" s="33">
        <v>3</v>
      </c>
      <c r="AC25" s="31">
        <v>68</v>
      </c>
      <c r="AD25" s="184">
        <f t="shared" si="0"/>
        <v>4.4117647058823533</v>
      </c>
    </row>
    <row r="26" spans="1:30" ht="12.75" customHeight="1" x14ac:dyDescent="0.2">
      <c r="A26" s="102" t="s">
        <v>76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4"/>
      <c r="AB26" s="35">
        <f>SUM(AB17:AB25)</f>
        <v>36</v>
      </c>
      <c r="AC26" s="31">
        <v>782</v>
      </c>
      <c r="AD26" s="31">
        <f>AB26/AC26*100</f>
        <v>4.6035805626598467</v>
      </c>
    </row>
    <row r="27" spans="1:30" ht="17.25" customHeight="1" x14ac:dyDescent="0.2">
      <c r="A27" s="99" t="s">
        <v>24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1"/>
    </row>
    <row r="28" spans="1:30" ht="12.75" customHeight="1" x14ac:dyDescent="0.2">
      <c r="A28" s="8" t="s">
        <v>14</v>
      </c>
      <c r="B28" s="9"/>
      <c r="C28" s="9"/>
      <c r="D28" s="9"/>
      <c r="E28" s="36">
        <v>1</v>
      </c>
      <c r="F28" s="26">
        <v>1</v>
      </c>
      <c r="G28" s="9"/>
      <c r="H28" s="9"/>
      <c r="I28" s="9"/>
      <c r="J28" s="27">
        <v>1</v>
      </c>
      <c r="K28" s="25">
        <v>1</v>
      </c>
      <c r="L28" s="9"/>
      <c r="M28" s="9"/>
      <c r="N28" s="9"/>
      <c r="O28" s="36">
        <v>1</v>
      </c>
      <c r="P28" s="26">
        <v>1</v>
      </c>
      <c r="Q28" s="9"/>
      <c r="R28" s="9"/>
      <c r="S28" s="9"/>
      <c r="T28" s="27">
        <v>1</v>
      </c>
      <c r="U28" s="25">
        <v>1</v>
      </c>
      <c r="V28" s="9"/>
      <c r="W28" s="9"/>
      <c r="X28" s="9"/>
      <c r="Y28" s="27">
        <v>1</v>
      </c>
      <c r="Z28" s="14">
        <v>1</v>
      </c>
      <c r="AA28" s="25">
        <v>5</v>
      </c>
      <c r="AB28" s="35">
        <v>10</v>
      </c>
      <c r="AC28" s="31">
        <v>170</v>
      </c>
      <c r="AD28" s="32">
        <f>AB28/AC28*100</f>
        <v>5.8823529411764701</v>
      </c>
    </row>
    <row r="29" spans="1:30" ht="25.5" customHeight="1" x14ac:dyDescent="0.2">
      <c r="A29" s="4" t="s">
        <v>72</v>
      </c>
      <c r="B29" s="15"/>
      <c r="C29" s="15"/>
      <c r="D29" s="15"/>
      <c r="E29" s="15"/>
      <c r="F29" s="18"/>
      <c r="G29" s="15"/>
      <c r="H29" s="15"/>
      <c r="I29" s="15"/>
      <c r="J29" s="15"/>
      <c r="K29" s="18"/>
      <c r="L29" s="15"/>
      <c r="M29" s="15"/>
      <c r="N29" s="15"/>
      <c r="O29" s="15"/>
      <c r="P29" s="26">
        <v>1</v>
      </c>
      <c r="Q29" s="15"/>
      <c r="R29" s="15"/>
      <c r="S29" s="15"/>
      <c r="T29" s="15"/>
      <c r="U29" s="18"/>
      <c r="V29" s="15"/>
      <c r="W29" s="15"/>
      <c r="X29" s="15"/>
      <c r="Y29" s="44">
        <v>1</v>
      </c>
      <c r="Z29" s="14">
        <v>2</v>
      </c>
      <c r="AA29" s="25">
        <v>2</v>
      </c>
      <c r="AB29" s="35">
        <v>4</v>
      </c>
      <c r="AC29" s="31">
        <v>136</v>
      </c>
      <c r="AD29" s="32">
        <f t="shared" ref="AD29:AD36" si="1">AB29/AC29*100</f>
        <v>2.9411764705882351</v>
      </c>
    </row>
    <row r="30" spans="1:30" ht="12.75" customHeight="1" x14ac:dyDescent="0.2">
      <c r="A30" s="8" t="s">
        <v>16</v>
      </c>
      <c r="B30" s="9"/>
      <c r="C30" s="9"/>
      <c r="D30" s="9"/>
      <c r="E30" s="9"/>
      <c r="F30" s="12"/>
      <c r="G30" s="9"/>
      <c r="H30" s="9"/>
      <c r="I30" s="9"/>
      <c r="J30" s="27">
        <v>1</v>
      </c>
      <c r="K30" s="25">
        <v>1</v>
      </c>
      <c r="L30" s="9"/>
      <c r="M30" s="9"/>
      <c r="N30" s="9"/>
      <c r="O30" s="36">
        <v>2</v>
      </c>
      <c r="P30" s="26">
        <v>2</v>
      </c>
      <c r="Q30" s="9"/>
      <c r="R30" s="9"/>
      <c r="S30" s="9"/>
      <c r="T30" s="27">
        <v>1</v>
      </c>
      <c r="U30" s="25">
        <v>1</v>
      </c>
      <c r="V30" s="9"/>
      <c r="W30" s="9"/>
      <c r="X30" s="9"/>
      <c r="Y30" s="27">
        <v>1</v>
      </c>
      <c r="Z30" s="14">
        <v>1</v>
      </c>
      <c r="AA30" s="25">
        <v>5</v>
      </c>
      <c r="AB30" s="35">
        <v>10</v>
      </c>
      <c r="AC30" s="31">
        <v>170</v>
      </c>
      <c r="AD30" s="32">
        <f t="shared" si="1"/>
        <v>5.8823529411764701</v>
      </c>
    </row>
    <row r="31" spans="1:30" ht="25.5" customHeight="1" x14ac:dyDescent="0.2">
      <c r="A31" s="4" t="s">
        <v>73</v>
      </c>
      <c r="B31" s="15"/>
      <c r="C31" s="15"/>
      <c r="D31" s="15"/>
      <c r="E31" s="15"/>
      <c r="F31" s="18"/>
      <c r="G31" s="15"/>
      <c r="H31" s="15"/>
      <c r="I31" s="15"/>
      <c r="J31" s="15"/>
      <c r="K31" s="18"/>
      <c r="L31" s="15"/>
      <c r="M31" s="15"/>
      <c r="N31" s="15"/>
      <c r="O31" s="36">
        <v>1</v>
      </c>
      <c r="P31" s="26">
        <v>1</v>
      </c>
      <c r="Q31" s="15"/>
      <c r="R31" s="15"/>
      <c r="S31" s="15"/>
      <c r="T31" s="27">
        <v>1</v>
      </c>
      <c r="U31" s="25">
        <v>1</v>
      </c>
      <c r="V31" s="15"/>
      <c r="W31" s="15"/>
      <c r="X31" s="15"/>
      <c r="Y31" s="15"/>
      <c r="Z31" s="18"/>
      <c r="AA31" s="25">
        <v>2</v>
      </c>
      <c r="AB31" s="35">
        <v>4</v>
      </c>
      <c r="AC31" s="31">
        <v>68</v>
      </c>
      <c r="AD31" s="32">
        <f t="shared" si="1"/>
        <v>5.8823529411764701</v>
      </c>
    </row>
    <row r="32" spans="1:30" ht="12.75" customHeight="1" x14ac:dyDescent="0.2">
      <c r="A32" s="8" t="s">
        <v>18</v>
      </c>
      <c r="B32" s="9"/>
      <c r="C32" s="9"/>
      <c r="D32" s="9"/>
      <c r="E32" s="9"/>
      <c r="F32" s="12"/>
      <c r="G32" s="9"/>
      <c r="H32" s="9"/>
      <c r="I32" s="9"/>
      <c r="J32" s="9"/>
      <c r="K32" s="12"/>
      <c r="L32" s="9"/>
      <c r="M32" s="9"/>
      <c r="N32" s="9"/>
      <c r="O32" s="36">
        <v>1</v>
      </c>
      <c r="P32" s="26">
        <v>1</v>
      </c>
      <c r="Q32" s="9"/>
      <c r="R32" s="9"/>
      <c r="S32" s="9"/>
      <c r="T32" s="9"/>
      <c r="U32" s="12"/>
      <c r="V32" s="9"/>
      <c r="W32" s="9"/>
      <c r="X32" s="9"/>
      <c r="Y32" s="27">
        <v>1</v>
      </c>
      <c r="Z32" s="14">
        <v>1</v>
      </c>
      <c r="AA32" s="25">
        <v>2</v>
      </c>
      <c r="AB32" s="35">
        <v>2</v>
      </c>
      <c r="AC32" s="31">
        <v>34</v>
      </c>
      <c r="AD32" s="32">
        <f t="shared" si="1"/>
        <v>5.8823529411764701</v>
      </c>
    </row>
    <row r="33" spans="1:30" ht="36.200000000000003" customHeight="1" x14ac:dyDescent="0.2">
      <c r="A33" s="4" t="s">
        <v>32</v>
      </c>
      <c r="B33" s="15"/>
      <c r="C33" s="15"/>
      <c r="D33" s="15"/>
      <c r="E33" s="15"/>
      <c r="F33" s="18"/>
      <c r="G33" s="15"/>
      <c r="H33" s="15"/>
      <c r="I33" s="15"/>
      <c r="J33" s="15"/>
      <c r="K33" s="18"/>
      <c r="L33" s="15"/>
      <c r="M33" s="15"/>
      <c r="N33" s="15"/>
      <c r="O33" s="37">
        <v>1</v>
      </c>
      <c r="P33" s="38">
        <v>1</v>
      </c>
      <c r="Q33" s="15"/>
      <c r="R33" s="15"/>
      <c r="S33" s="15"/>
      <c r="T33" s="15"/>
      <c r="U33" s="18"/>
      <c r="V33" s="15"/>
      <c r="W33" s="15"/>
      <c r="X33" s="15"/>
      <c r="Y33" s="39">
        <v>1</v>
      </c>
      <c r="Z33" s="40">
        <v>1</v>
      </c>
      <c r="AA33" s="41">
        <v>2</v>
      </c>
      <c r="AB33" s="42">
        <v>4</v>
      </c>
      <c r="AC33" s="43">
        <v>68</v>
      </c>
      <c r="AD33" s="32">
        <f t="shared" si="1"/>
        <v>5.8823529411764701</v>
      </c>
    </row>
    <row r="34" spans="1:30" ht="25.5" customHeight="1" x14ac:dyDescent="0.2">
      <c r="A34" s="4" t="s">
        <v>74</v>
      </c>
      <c r="B34" s="15"/>
      <c r="C34" s="15"/>
      <c r="D34" s="15"/>
      <c r="E34" s="15"/>
      <c r="F34" s="18"/>
      <c r="G34" s="15"/>
      <c r="H34" s="15"/>
      <c r="I34" s="15"/>
      <c r="J34" s="15"/>
      <c r="K34" s="18"/>
      <c r="L34" s="15"/>
      <c r="M34" s="15"/>
      <c r="N34" s="15"/>
      <c r="O34" s="15"/>
      <c r="P34" s="18"/>
      <c r="Q34" s="15"/>
      <c r="R34" s="15"/>
      <c r="S34" s="15"/>
      <c r="T34" s="15"/>
      <c r="U34" s="18"/>
      <c r="V34" s="15"/>
      <c r="W34" s="15"/>
      <c r="X34" s="15"/>
      <c r="Y34" s="27">
        <v>1</v>
      </c>
      <c r="Z34" s="14">
        <v>1</v>
      </c>
      <c r="AA34" s="25">
        <v>1</v>
      </c>
      <c r="AB34" s="35">
        <v>1</v>
      </c>
      <c r="AC34" s="31">
        <v>34</v>
      </c>
      <c r="AD34" s="32">
        <f t="shared" si="1"/>
        <v>2.9411764705882351</v>
      </c>
    </row>
    <row r="35" spans="1:30" ht="12.75" customHeight="1" x14ac:dyDescent="0.2">
      <c r="A35" s="8" t="s">
        <v>20</v>
      </c>
      <c r="B35" s="9"/>
      <c r="C35" s="9"/>
      <c r="D35" s="9"/>
      <c r="E35" s="9"/>
      <c r="F35" s="12"/>
      <c r="G35" s="9"/>
      <c r="H35" s="9"/>
      <c r="I35" s="9"/>
      <c r="J35" s="9"/>
      <c r="K35" s="12"/>
      <c r="L35" s="9"/>
      <c r="M35" s="9"/>
      <c r="N35" s="9"/>
      <c r="O35" s="36">
        <v>1</v>
      </c>
      <c r="P35" s="26">
        <v>1</v>
      </c>
      <c r="Q35" s="9"/>
      <c r="R35" s="9"/>
      <c r="S35" s="9"/>
      <c r="T35" s="9"/>
      <c r="U35" s="12"/>
      <c r="V35" s="9"/>
      <c r="W35" s="9"/>
      <c r="X35" s="9"/>
      <c r="Y35" s="27">
        <v>1</v>
      </c>
      <c r="Z35" s="14">
        <v>1</v>
      </c>
      <c r="AA35" s="25">
        <v>2</v>
      </c>
      <c r="AB35" s="35">
        <v>2</v>
      </c>
      <c r="AC35" s="31">
        <v>34</v>
      </c>
      <c r="AD35" s="32">
        <f t="shared" si="1"/>
        <v>5.8823529411764701</v>
      </c>
    </row>
    <row r="36" spans="1:30" ht="25.5" customHeight="1" x14ac:dyDescent="0.2">
      <c r="A36" s="4" t="s">
        <v>77</v>
      </c>
      <c r="B36" s="15"/>
      <c r="C36" s="15"/>
      <c r="D36" s="15"/>
      <c r="E36" s="15"/>
      <c r="F36" s="18"/>
      <c r="G36" s="15"/>
      <c r="H36" s="15"/>
      <c r="I36" s="15"/>
      <c r="J36" s="15"/>
      <c r="K36" s="18"/>
      <c r="L36" s="15"/>
      <c r="M36" s="15"/>
      <c r="N36" s="15"/>
      <c r="O36" s="36">
        <v>1</v>
      </c>
      <c r="P36" s="26">
        <v>1</v>
      </c>
      <c r="Q36" s="15"/>
      <c r="R36" s="15"/>
      <c r="S36" s="15"/>
      <c r="T36" s="15"/>
      <c r="U36" s="18"/>
      <c r="V36" s="15"/>
      <c r="W36" s="15"/>
      <c r="X36" s="15"/>
      <c r="Y36" s="27">
        <v>1</v>
      </c>
      <c r="Z36" s="14">
        <v>1</v>
      </c>
      <c r="AA36" s="25">
        <v>2</v>
      </c>
      <c r="AB36" s="35">
        <v>2</v>
      </c>
      <c r="AC36" s="31">
        <v>68</v>
      </c>
      <c r="AD36" s="32">
        <f t="shared" si="1"/>
        <v>2.9411764705882351</v>
      </c>
    </row>
    <row r="37" spans="1:30" ht="12.75" customHeight="1" x14ac:dyDescent="0.2">
      <c r="A37" s="102" t="s">
        <v>76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4"/>
      <c r="AB37" s="45">
        <f>SUM(AB28:AB36)</f>
        <v>39</v>
      </c>
      <c r="AC37" s="31">
        <v>782</v>
      </c>
      <c r="AD37" s="46">
        <f>AB37/AC37*100</f>
        <v>4.9872122762148337</v>
      </c>
    </row>
    <row r="38" spans="1:30" ht="17.25" customHeight="1" x14ac:dyDescent="0.2">
      <c r="A38" s="99" t="s">
        <v>26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1"/>
    </row>
    <row r="39" spans="1:30" ht="12.75" customHeight="1" x14ac:dyDescent="0.2">
      <c r="A39" s="8" t="s">
        <v>14</v>
      </c>
      <c r="B39" s="9"/>
      <c r="C39" s="9"/>
      <c r="D39" s="9"/>
      <c r="E39" s="36">
        <v>1</v>
      </c>
      <c r="F39" s="26">
        <v>1</v>
      </c>
      <c r="G39" s="9"/>
      <c r="H39" s="9"/>
      <c r="I39" s="9"/>
      <c r="J39" s="27">
        <v>1</v>
      </c>
      <c r="K39" s="25">
        <v>1</v>
      </c>
      <c r="L39" s="13">
        <v>1</v>
      </c>
      <c r="M39" s="9"/>
      <c r="N39" s="9"/>
      <c r="O39" s="36"/>
      <c r="P39" s="26">
        <v>1</v>
      </c>
      <c r="Q39" s="9"/>
      <c r="R39" s="9"/>
      <c r="S39" s="9"/>
      <c r="T39" s="27">
        <v>1</v>
      </c>
      <c r="U39" s="25">
        <v>1</v>
      </c>
      <c r="V39" s="9"/>
      <c r="W39" s="9"/>
      <c r="X39" s="9"/>
      <c r="Y39" s="47">
        <v>1</v>
      </c>
      <c r="Z39" s="48">
        <v>1</v>
      </c>
      <c r="AA39" s="12">
        <v>5</v>
      </c>
      <c r="AB39" s="45">
        <v>9</v>
      </c>
      <c r="AC39" s="31">
        <v>170</v>
      </c>
      <c r="AD39" s="189">
        <f>AB39/AC39*100</f>
        <v>5.2941176470588234</v>
      </c>
    </row>
    <row r="40" spans="1:30" ht="25.5" customHeight="1" x14ac:dyDescent="0.2">
      <c r="A40" s="4" t="s">
        <v>72</v>
      </c>
      <c r="B40" s="15"/>
      <c r="C40" s="15"/>
      <c r="D40" s="15"/>
      <c r="E40" s="36">
        <v>1</v>
      </c>
      <c r="F40" s="26">
        <v>1</v>
      </c>
      <c r="G40" s="15"/>
      <c r="H40" s="15"/>
      <c r="I40" s="15"/>
      <c r="J40" s="27">
        <v>1</v>
      </c>
      <c r="K40" s="25">
        <v>1</v>
      </c>
      <c r="L40" s="15"/>
      <c r="M40" s="15"/>
      <c r="N40" s="15"/>
      <c r="O40" s="36">
        <v>1</v>
      </c>
      <c r="P40" s="26">
        <v>1</v>
      </c>
      <c r="Q40" s="15"/>
      <c r="R40" s="15"/>
      <c r="S40" s="15"/>
      <c r="T40" s="27">
        <v>1</v>
      </c>
      <c r="U40" s="25">
        <v>1</v>
      </c>
      <c r="V40" s="15"/>
      <c r="W40" s="15"/>
      <c r="X40" s="15"/>
      <c r="Y40" s="47">
        <v>1</v>
      </c>
      <c r="Z40" s="18">
        <v>1</v>
      </c>
      <c r="AA40" s="18"/>
      <c r="AB40" s="45">
        <v>4</v>
      </c>
      <c r="AC40" s="31">
        <v>136</v>
      </c>
      <c r="AD40" s="189">
        <f t="shared" ref="AD40:AD49" si="2">AB40/AC40*100</f>
        <v>2.9411764705882351</v>
      </c>
    </row>
    <row r="41" spans="1:30" ht="12.75" customHeight="1" x14ac:dyDescent="0.2">
      <c r="A41" s="8" t="s">
        <v>16</v>
      </c>
      <c r="B41" s="9"/>
      <c r="C41" s="9"/>
      <c r="D41" s="9"/>
      <c r="E41" s="36">
        <v>1</v>
      </c>
      <c r="F41" s="26">
        <v>1</v>
      </c>
      <c r="G41" s="9"/>
      <c r="H41" s="9"/>
      <c r="I41" s="9"/>
      <c r="J41" s="27">
        <v>1</v>
      </c>
      <c r="K41" s="25">
        <v>1</v>
      </c>
      <c r="L41" s="13">
        <v>1</v>
      </c>
      <c r="M41" s="9"/>
      <c r="N41" s="9"/>
      <c r="O41" s="36"/>
      <c r="P41" s="26">
        <v>1</v>
      </c>
      <c r="Q41" s="9"/>
      <c r="R41" s="9"/>
      <c r="S41" s="9"/>
      <c r="T41" s="27">
        <v>1</v>
      </c>
      <c r="U41" s="25">
        <v>1</v>
      </c>
      <c r="V41" s="9"/>
      <c r="W41" s="9"/>
      <c r="X41" s="27">
        <v>1</v>
      </c>
      <c r="Y41" s="13">
        <v>1</v>
      </c>
      <c r="Z41" s="14">
        <v>1</v>
      </c>
      <c r="AA41" s="25">
        <v>5</v>
      </c>
      <c r="AB41" s="45">
        <v>9</v>
      </c>
      <c r="AC41" s="31">
        <v>136</v>
      </c>
      <c r="AD41" s="189">
        <f t="shared" si="2"/>
        <v>6.6176470588235299</v>
      </c>
    </row>
    <row r="42" spans="1:30" ht="25.5" customHeight="1" x14ac:dyDescent="0.2">
      <c r="A42" s="4" t="s">
        <v>73</v>
      </c>
      <c r="B42" s="15"/>
      <c r="C42" s="15"/>
      <c r="D42" s="15"/>
      <c r="E42" s="15"/>
      <c r="F42" s="18"/>
      <c r="G42" s="15"/>
      <c r="H42" s="15"/>
      <c r="I42" s="15"/>
      <c r="J42" s="15"/>
      <c r="K42" s="18"/>
      <c r="L42" s="15"/>
      <c r="M42" s="15"/>
      <c r="N42" s="15"/>
      <c r="O42" s="15"/>
      <c r="P42" s="18"/>
      <c r="Q42" s="15">
        <v>1</v>
      </c>
      <c r="R42" s="15"/>
      <c r="S42" s="15"/>
      <c r="T42" s="27"/>
      <c r="U42" s="25">
        <v>1</v>
      </c>
      <c r="V42" s="13"/>
      <c r="W42" s="15"/>
      <c r="X42" s="27"/>
      <c r="Y42" s="13"/>
      <c r="Z42" s="18"/>
      <c r="AA42" s="25">
        <v>1</v>
      </c>
      <c r="AB42" s="45">
        <v>5</v>
      </c>
      <c r="AC42" s="31">
        <v>68</v>
      </c>
      <c r="AD42" s="189">
        <f t="shared" si="2"/>
        <v>7.3529411764705888</v>
      </c>
    </row>
    <row r="43" spans="1:30" ht="12.75" customHeight="1" x14ac:dyDescent="0.2">
      <c r="A43" s="8" t="s">
        <v>18</v>
      </c>
      <c r="B43" s="9"/>
      <c r="C43" s="9"/>
      <c r="D43" s="9"/>
      <c r="E43" s="9"/>
      <c r="F43" s="12"/>
      <c r="G43" s="9"/>
      <c r="H43" s="9"/>
      <c r="I43" s="9"/>
      <c r="J43" s="9"/>
      <c r="K43" s="12"/>
      <c r="L43" s="9"/>
      <c r="M43" s="9"/>
      <c r="N43" s="9"/>
      <c r="O43" s="36">
        <v>1</v>
      </c>
      <c r="P43" s="26">
        <v>1</v>
      </c>
      <c r="Q43" s="9"/>
      <c r="R43" s="9"/>
      <c r="S43" s="9"/>
      <c r="T43" s="9"/>
      <c r="U43" s="12"/>
      <c r="V43" s="9"/>
      <c r="W43" s="9"/>
      <c r="X43" s="9"/>
      <c r="Y43" s="13">
        <v>1</v>
      </c>
      <c r="Z43" s="14">
        <v>1</v>
      </c>
      <c r="AA43" s="25">
        <v>2</v>
      </c>
      <c r="AB43" s="45">
        <v>2</v>
      </c>
      <c r="AC43" s="31">
        <v>34</v>
      </c>
      <c r="AD43" s="189">
        <f t="shared" si="2"/>
        <v>5.8823529411764701</v>
      </c>
    </row>
    <row r="44" spans="1:30" ht="36" customHeight="1" x14ac:dyDescent="0.2">
      <c r="A44" s="4" t="s">
        <v>78</v>
      </c>
      <c r="B44" s="15"/>
      <c r="C44" s="15"/>
      <c r="D44" s="15"/>
      <c r="E44" s="15"/>
      <c r="F44" s="18"/>
      <c r="G44" s="15"/>
      <c r="H44" s="15"/>
      <c r="I44" s="15"/>
      <c r="J44" s="15"/>
      <c r="K44" s="18"/>
      <c r="L44" s="15"/>
      <c r="M44" s="15"/>
      <c r="N44" s="15"/>
      <c r="O44" s="37">
        <v>1</v>
      </c>
      <c r="P44" s="38">
        <v>1</v>
      </c>
      <c r="Q44" s="15"/>
      <c r="R44" s="15"/>
      <c r="S44" s="15"/>
      <c r="T44" s="15"/>
      <c r="U44" s="18"/>
      <c r="V44" s="15"/>
      <c r="W44" s="15"/>
      <c r="X44" s="15"/>
      <c r="Y44" s="49">
        <v>1</v>
      </c>
      <c r="Z44" s="40">
        <v>1</v>
      </c>
      <c r="AA44" s="41">
        <v>2</v>
      </c>
      <c r="AB44" s="50">
        <v>4</v>
      </c>
      <c r="AC44" s="43">
        <v>68</v>
      </c>
      <c r="AD44" s="189">
        <f t="shared" si="2"/>
        <v>5.8823529411764701</v>
      </c>
    </row>
    <row r="45" spans="1:30" ht="12.75" customHeight="1" x14ac:dyDescent="0.2">
      <c r="A45" s="8" t="s">
        <v>27</v>
      </c>
      <c r="B45" s="9"/>
      <c r="C45" s="9"/>
      <c r="D45" s="9"/>
      <c r="E45" s="9"/>
      <c r="F45" s="12"/>
      <c r="G45" s="9"/>
      <c r="H45" s="9"/>
      <c r="I45" s="9"/>
      <c r="J45" s="9"/>
      <c r="K45" s="12"/>
      <c r="L45" s="9"/>
      <c r="M45" s="9"/>
      <c r="N45" s="9"/>
      <c r="O45" s="9"/>
      <c r="P45" s="12"/>
      <c r="Q45" s="9"/>
      <c r="R45" s="9"/>
      <c r="S45" s="9"/>
      <c r="T45" s="9"/>
      <c r="U45" s="12"/>
      <c r="V45" s="9"/>
      <c r="W45" s="9"/>
      <c r="X45" s="9"/>
      <c r="Y45" s="13">
        <v>1</v>
      </c>
      <c r="Z45" s="14">
        <v>1</v>
      </c>
      <c r="AA45" s="25">
        <v>1</v>
      </c>
      <c r="AB45" s="45">
        <v>3</v>
      </c>
      <c r="AC45" s="31">
        <v>34</v>
      </c>
      <c r="AD45" s="189">
        <f t="shared" si="2"/>
        <v>8.8235294117647065</v>
      </c>
    </row>
    <row r="46" spans="1:30" ht="25.5" customHeight="1" x14ac:dyDescent="0.2">
      <c r="A46" s="4" t="s">
        <v>74</v>
      </c>
      <c r="B46" s="15"/>
      <c r="C46" s="15"/>
      <c r="D46" s="15"/>
      <c r="E46" s="15"/>
      <c r="F46" s="18"/>
      <c r="G46" s="15"/>
      <c r="H46" s="15"/>
      <c r="I46" s="15"/>
      <c r="J46" s="15"/>
      <c r="K46" s="18"/>
      <c r="L46" s="15"/>
      <c r="M46" s="15"/>
      <c r="N46" s="15"/>
      <c r="O46" s="15"/>
      <c r="P46" s="18"/>
      <c r="Q46" s="15"/>
      <c r="R46" s="15"/>
      <c r="S46" s="15"/>
      <c r="T46" s="15"/>
      <c r="U46" s="18"/>
      <c r="V46" s="15"/>
      <c r="W46" s="15"/>
      <c r="X46" s="15"/>
      <c r="Y46" s="15">
        <v>1</v>
      </c>
      <c r="Z46" s="18">
        <v>1</v>
      </c>
      <c r="AA46" s="18">
        <v>2</v>
      </c>
      <c r="AB46" s="33">
        <v>3</v>
      </c>
      <c r="AC46" s="33">
        <v>34</v>
      </c>
      <c r="AD46" s="189">
        <f t="shared" si="2"/>
        <v>8.8235294117647065</v>
      </c>
    </row>
    <row r="47" spans="1:30" ht="12.75" customHeight="1" x14ac:dyDescent="0.2">
      <c r="A47" s="8" t="s">
        <v>20</v>
      </c>
      <c r="B47" s="9"/>
      <c r="C47" s="9"/>
      <c r="D47" s="9"/>
      <c r="E47" s="9"/>
      <c r="F47" s="12"/>
      <c r="G47" s="9"/>
      <c r="H47" s="9"/>
      <c r="I47" s="9"/>
      <c r="J47" s="9"/>
      <c r="K47" s="12"/>
      <c r="L47" s="9"/>
      <c r="M47" s="9"/>
      <c r="N47" s="9"/>
      <c r="O47" s="9"/>
      <c r="P47" s="12"/>
      <c r="Q47" s="9"/>
      <c r="R47" s="9"/>
      <c r="S47" s="9"/>
      <c r="T47" s="9"/>
      <c r="U47" s="12"/>
      <c r="V47" s="9"/>
      <c r="W47" s="9"/>
      <c r="X47" s="9"/>
      <c r="Y47" s="9">
        <v>1</v>
      </c>
      <c r="Z47" s="12">
        <v>1</v>
      </c>
      <c r="AA47" s="12">
        <v>2</v>
      </c>
      <c r="AB47" s="34">
        <v>3</v>
      </c>
      <c r="AC47" s="34">
        <v>34</v>
      </c>
      <c r="AD47" s="189">
        <f t="shared" si="2"/>
        <v>8.8235294117647065</v>
      </c>
    </row>
    <row r="48" spans="1:30" ht="25.5" customHeight="1" x14ac:dyDescent="0.2">
      <c r="A48" s="4" t="s">
        <v>77</v>
      </c>
      <c r="B48" s="15"/>
      <c r="C48" s="15"/>
      <c r="D48" s="15"/>
      <c r="E48" s="15"/>
      <c r="F48" s="18"/>
      <c r="G48" s="15"/>
      <c r="H48" s="15"/>
      <c r="I48" s="15"/>
      <c r="J48" s="15"/>
      <c r="K48" s="18"/>
      <c r="L48" s="15"/>
      <c r="M48" s="15"/>
      <c r="N48" s="15"/>
      <c r="O48" s="15">
        <v>1</v>
      </c>
      <c r="P48" s="18">
        <v>1</v>
      </c>
      <c r="Q48" s="15"/>
      <c r="R48" s="15"/>
      <c r="S48" s="15"/>
      <c r="T48" s="15"/>
      <c r="U48" s="18"/>
      <c r="V48" s="15"/>
      <c r="W48" s="15"/>
      <c r="X48" s="15"/>
      <c r="Y48" s="15">
        <v>1</v>
      </c>
      <c r="Z48" s="18">
        <v>1</v>
      </c>
      <c r="AA48" s="18">
        <v>2</v>
      </c>
      <c r="AB48" s="33">
        <v>4</v>
      </c>
      <c r="AC48" s="33">
        <v>68</v>
      </c>
      <c r="AD48" s="189">
        <f t="shared" si="2"/>
        <v>5.8823529411764701</v>
      </c>
    </row>
    <row r="49" spans="1:30" ht="42.75" customHeight="1" x14ac:dyDescent="0.2">
      <c r="A49" s="151" t="s">
        <v>86</v>
      </c>
      <c r="B49" s="125"/>
      <c r="C49" s="125"/>
      <c r="D49" s="125"/>
      <c r="E49" s="132"/>
      <c r="F49" s="132"/>
      <c r="G49" s="135"/>
      <c r="H49" s="135"/>
      <c r="I49" s="125"/>
      <c r="J49" s="125"/>
      <c r="K49" s="126"/>
      <c r="L49" s="125"/>
      <c r="M49" s="139"/>
      <c r="N49" s="125"/>
      <c r="O49" s="125"/>
      <c r="P49" s="126"/>
      <c r="Q49" s="125"/>
      <c r="R49" s="140"/>
      <c r="S49" s="125"/>
      <c r="T49" s="125"/>
      <c r="U49" s="126"/>
      <c r="V49" s="125"/>
      <c r="W49" s="139"/>
      <c r="X49" s="139"/>
      <c r="Y49" s="17"/>
      <c r="Z49" s="18"/>
      <c r="AA49" s="18"/>
      <c r="AB49" s="185"/>
      <c r="AC49" s="185"/>
      <c r="AD49" s="186"/>
    </row>
    <row r="50" spans="1:30" x14ac:dyDescent="0.2">
      <c r="A50" s="102" t="s">
        <v>76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87">
        <f>SUM(AB39:AB49)</f>
        <v>46</v>
      </c>
      <c r="AC50" s="188">
        <v>782</v>
      </c>
      <c r="AD50" s="190">
        <f>AB50/AC50*100</f>
        <v>5.8823529411764701</v>
      </c>
    </row>
  </sheetData>
  <mergeCells count="17">
    <mergeCell ref="A37:AA37"/>
    <mergeCell ref="A38:AD38"/>
    <mergeCell ref="E49:F49"/>
    <mergeCell ref="A50:AA50"/>
    <mergeCell ref="A5:AD5"/>
    <mergeCell ref="A15:AA15"/>
    <mergeCell ref="A16:AD16"/>
    <mergeCell ref="A26:AA26"/>
    <mergeCell ref="A27:AD27"/>
    <mergeCell ref="A1:AE1"/>
    <mergeCell ref="A2:AE2"/>
    <mergeCell ref="B3:F3"/>
    <mergeCell ref="G3:K3"/>
    <mergeCell ref="L3:P3"/>
    <mergeCell ref="Q3:U3"/>
    <mergeCell ref="V3:Z3"/>
    <mergeCell ref="AB3:A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workbookViewId="0">
      <selection activeCell="Y12" sqref="Y12"/>
    </sheetView>
  </sheetViews>
  <sheetFormatPr defaultRowHeight="12.75" x14ac:dyDescent="0.2"/>
  <cols>
    <col min="1" max="1" width="18.6640625" customWidth="1"/>
    <col min="2" max="2" width="5.33203125" customWidth="1"/>
    <col min="3" max="3" width="4.83203125" customWidth="1"/>
    <col min="4" max="4" width="7.83203125" customWidth="1"/>
    <col min="5" max="5" width="5.33203125" customWidth="1"/>
    <col min="6" max="6" width="4.83203125" customWidth="1"/>
    <col min="7" max="7" width="6.5" customWidth="1"/>
    <col min="8" max="8" width="4.6640625" customWidth="1"/>
    <col min="9" max="9" width="5.5" customWidth="1"/>
    <col min="10" max="10" width="6.1640625" customWidth="1"/>
    <col min="11" max="11" width="6.6640625" customWidth="1"/>
    <col min="12" max="12" width="5.1640625" customWidth="1"/>
    <col min="13" max="13" width="6.1640625" customWidth="1"/>
    <col min="14" max="15" width="4.83203125" customWidth="1"/>
    <col min="16" max="16" width="6.5" customWidth="1"/>
    <col min="17" max="17" width="5.1640625" customWidth="1"/>
    <col min="18" max="18" width="6.5" customWidth="1"/>
    <col min="19" max="19" width="4.83203125" customWidth="1"/>
    <col min="20" max="20" width="6.5" customWidth="1"/>
    <col min="21" max="21" width="4.83203125" customWidth="1"/>
    <col min="22" max="22" width="5.1640625" customWidth="1"/>
    <col min="23" max="23" width="6.5" customWidth="1"/>
    <col min="24" max="26" width="4.83203125" customWidth="1"/>
    <col min="27" max="27" width="5.1640625" customWidth="1"/>
    <col min="28" max="28" width="6.5" customWidth="1"/>
    <col min="29" max="29" width="9.83203125" customWidth="1"/>
    <col min="30" max="30" width="8.1640625" customWidth="1"/>
    <col min="31" max="31" width="4.83203125" customWidth="1"/>
  </cols>
  <sheetData>
    <row r="1" spans="1:31" ht="17.25" customHeight="1" x14ac:dyDescent="0.2">
      <c r="A1" s="91" t="s">
        <v>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1" ht="48.2" customHeight="1" x14ac:dyDescent="0.2">
      <c r="A2" s="23" t="s">
        <v>1</v>
      </c>
      <c r="B2" s="69" t="s">
        <v>62</v>
      </c>
      <c r="C2" s="70"/>
      <c r="D2" s="70"/>
      <c r="E2" s="70"/>
      <c r="F2" s="71"/>
      <c r="G2" s="69" t="s">
        <v>63</v>
      </c>
      <c r="H2" s="70"/>
      <c r="I2" s="70"/>
      <c r="J2" s="70"/>
      <c r="K2" s="71"/>
      <c r="L2" s="69" t="s">
        <v>64</v>
      </c>
      <c r="M2" s="70"/>
      <c r="N2" s="70"/>
      <c r="O2" s="70"/>
      <c r="P2" s="71"/>
      <c r="Q2" s="69" t="s">
        <v>65</v>
      </c>
      <c r="R2" s="70"/>
      <c r="S2" s="70"/>
      <c r="T2" s="70"/>
      <c r="U2" s="71"/>
      <c r="V2" s="69" t="s">
        <v>66</v>
      </c>
      <c r="W2" s="70"/>
      <c r="X2" s="70"/>
      <c r="Y2" s="70"/>
      <c r="Z2" s="71"/>
      <c r="AA2" s="28" t="s">
        <v>6</v>
      </c>
      <c r="AB2" s="96" t="s">
        <v>67</v>
      </c>
      <c r="AC2" s="97"/>
      <c r="AD2" s="98"/>
    </row>
    <row r="3" spans="1:31" ht="258.75" customHeight="1" x14ac:dyDescent="0.2">
      <c r="A3" s="4"/>
      <c r="B3" s="5" t="s">
        <v>7</v>
      </c>
      <c r="C3" s="5" t="s">
        <v>8</v>
      </c>
      <c r="D3" s="5" t="s">
        <v>9</v>
      </c>
      <c r="E3" s="5" t="s">
        <v>10</v>
      </c>
      <c r="F3" s="6" t="s">
        <v>11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5" t="s">
        <v>7</v>
      </c>
      <c r="M3" s="5" t="s">
        <v>8</v>
      </c>
      <c r="N3" s="5" t="s">
        <v>9</v>
      </c>
      <c r="O3" s="5" t="s">
        <v>10</v>
      </c>
      <c r="P3" s="6" t="s">
        <v>11</v>
      </c>
      <c r="Q3" s="5" t="s">
        <v>7</v>
      </c>
      <c r="R3" s="5" t="s">
        <v>8</v>
      </c>
      <c r="S3" s="5" t="s">
        <v>9</v>
      </c>
      <c r="T3" s="5" t="s">
        <v>10</v>
      </c>
      <c r="U3" s="6" t="s">
        <v>11</v>
      </c>
      <c r="V3" s="5" t="s">
        <v>7</v>
      </c>
      <c r="W3" s="5" t="s">
        <v>8</v>
      </c>
      <c r="X3" s="5" t="s">
        <v>9</v>
      </c>
      <c r="Y3" s="5" t="s">
        <v>10</v>
      </c>
      <c r="Z3" s="6" t="s">
        <v>11</v>
      </c>
      <c r="AA3" s="7" t="s">
        <v>79</v>
      </c>
      <c r="AB3" s="51" t="s">
        <v>80</v>
      </c>
      <c r="AC3" s="51" t="s">
        <v>81</v>
      </c>
      <c r="AD3" s="51" t="s">
        <v>82</v>
      </c>
    </row>
    <row r="4" spans="1:31" ht="17.25" customHeight="1" x14ac:dyDescent="0.2">
      <c r="A4" s="105" t="s">
        <v>30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202"/>
      <c r="U4" s="106"/>
      <c r="V4" s="106"/>
      <c r="W4" s="106"/>
      <c r="X4" s="106"/>
      <c r="Y4" s="106"/>
      <c r="Z4" s="106"/>
      <c r="AA4" s="106"/>
      <c r="AB4" s="106"/>
      <c r="AC4" s="106"/>
      <c r="AD4" s="107"/>
    </row>
    <row r="5" spans="1:31" ht="12.75" customHeight="1" x14ac:dyDescent="0.2">
      <c r="A5" s="8" t="s">
        <v>14</v>
      </c>
      <c r="B5" s="9"/>
      <c r="C5" s="9"/>
      <c r="D5" s="9"/>
      <c r="E5" s="9"/>
      <c r="F5" s="12"/>
      <c r="G5" s="9"/>
      <c r="H5" s="9"/>
      <c r="I5" s="9"/>
      <c r="J5" s="13">
        <v>1</v>
      </c>
      <c r="K5" s="204">
        <v>1</v>
      </c>
      <c r="L5" s="9"/>
      <c r="M5" s="9"/>
      <c r="N5" s="9"/>
      <c r="O5" s="9"/>
      <c r="P5" s="12"/>
      <c r="Q5" s="36">
        <v>1</v>
      </c>
      <c r="R5" s="9"/>
      <c r="S5" s="10"/>
      <c r="T5" s="124"/>
      <c r="U5" s="201">
        <v>1</v>
      </c>
      <c r="V5" s="9"/>
      <c r="W5" s="9"/>
      <c r="X5" s="9"/>
      <c r="Y5" s="9">
        <v>1</v>
      </c>
      <c r="Z5" s="206">
        <v>1</v>
      </c>
      <c r="AA5" s="14">
        <f>Z5+U5+P5+K5+F5</f>
        <v>3</v>
      </c>
      <c r="AB5" s="52">
        <f>AA5+'ООО 09-12'!V5</f>
        <v>5</v>
      </c>
      <c r="AC5" s="52">
        <v>170</v>
      </c>
      <c r="AD5" s="205">
        <f>AB5/AC5*100</f>
        <v>2.9411764705882351</v>
      </c>
    </row>
    <row r="6" spans="1:31" ht="12.75" customHeight="1" x14ac:dyDescent="0.2">
      <c r="A6" s="8" t="s">
        <v>31</v>
      </c>
      <c r="B6" s="9"/>
      <c r="C6" s="9"/>
      <c r="D6" s="9"/>
      <c r="E6" s="9"/>
      <c r="F6" s="12"/>
      <c r="G6" s="9"/>
      <c r="H6" s="9"/>
      <c r="I6" s="9"/>
      <c r="J6" s="13">
        <v>1</v>
      </c>
      <c r="K6" s="204">
        <v>1</v>
      </c>
      <c r="L6" s="9"/>
      <c r="M6" s="9"/>
      <c r="N6" s="9"/>
      <c r="O6" s="9"/>
      <c r="P6" s="12"/>
      <c r="Q6" s="9"/>
      <c r="R6" s="9"/>
      <c r="S6" s="10"/>
      <c r="T6" s="124"/>
      <c r="U6" s="201"/>
      <c r="V6" s="9"/>
      <c r="W6" s="9"/>
      <c r="X6" s="9"/>
      <c r="Y6" s="9">
        <v>1</v>
      </c>
      <c r="Z6" s="206">
        <v>1</v>
      </c>
      <c r="AA6" s="14">
        <f t="shared" ref="AA6:AA18" si="0">Z6+U6+P6+K6+F6</f>
        <v>2</v>
      </c>
      <c r="AB6" s="52">
        <f>AA6+'ООО 09-12'!V6</f>
        <v>4</v>
      </c>
      <c r="AC6" s="52">
        <v>102</v>
      </c>
      <c r="AD6" s="205">
        <f t="shared" ref="AD6:AD18" si="1">AB6/AC6*100</f>
        <v>3.9215686274509802</v>
      </c>
    </row>
    <row r="7" spans="1:31" ht="12.75" customHeight="1" x14ac:dyDescent="0.2">
      <c r="A7" s="8" t="s">
        <v>83</v>
      </c>
      <c r="B7" s="9"/>
      <c r="C7" s="9"/>
      <c r="D7" s="9"/>
      <c r="E7" s="9"/>
      <c r="F7" s="12"/>
      <c r="G7" s="9"/>
      <c r="H7" s="9"/>
      <c r="I7" s="9"/>
      <c r="J7" s="13">
        <v>1</v>
      </c>
      <c r="K7" s="204">
        <v>1</v>
      </c>
      <c r="L7" s="9"/>
      <c r="M7" s="9"/>
      <c r="N7" s="9"/>
      <c r="O7" s="9"/>
      <c r="P7" s="12"/>
      <c r="Q7" s="9"/>
      <c r="R7" s="9"/>
      <c r="S7" s="10"/>
      <c r="T7" s="124"/>
      <c r="U7" s="201"/>
      <c r="V7" s="9"/>
      <c r="W7" s="9"/>
      <c r="X7" s="9"/>
      <c r="Y7" s="9">
        <v>1</v>
      </c>
      <c r="Z7" s="206">
        <v>1</v>
      </c>
      <c r="AA7" s="14">
        <f t="shared" si="0"/>
        <v>2</v>
      </c>
      <c r="AB7" s="52">
        <f>AA7+'ООО 09-12'!V7</f>
        <v>4</v>
      </c>
      <c r="AC7" s="52">
        <v>102</v>
      </c>
      <c r="AD7" s="205">
        <f t="shared" si="1"/>
        <v>3.9215686274509802</v>
      </c>
    </row>
    <row r="8" spans="1:31" ht="12.75" customHeight="1" x14ac:dyDescent="0.2">
      <c r="A8" s="8" t="s">
        <v>16</v>
      </c>
      <c r="B8" s="9"/>
      <c r="C8" s="9"/>
      <c r="D8" s="9"/>
      <c r="E8" s="9"/>
      <c r="F8" s="12"/>
      <c r="G8" s="9"/>
      <c r="H8" s="9"/>
      <c r="I8" s="9"/>
      <c r="J8" s="13">
        <v>1</v>
      </c>
      <c r="K8" s="204">
        <v>1</v>
      </c>
      <c r="L8" s="9"/>
      <c r="M8" s="9"/>
      <c r="N8" s="9"/>
      <c r="O8" s="9"/>
      <c r="P8" s="12"/>
      <c r="Q8" s="36">
        <v>1</v>
      </c>
      <c r="R8" s="9"/>
      <c r="S8" s="10"/>
      <c r="T8" s="124"/>
      <c r="U8" s="201">
        <v>1</v>
      </c>
      <c r="V8" s="9"/>
      <c r="W8" s="9"/>
      <c r="X8" s="9"/>
      <c r="Y8" s="9">
        <v>1</v>
      </c>
      <c r="Z8" s="206">
        <v>1</v>
      </c>
      <c r="AA8" s="14">
        <f t="shared" si="0"/>
        <v>3</v>
      </c>
      <c r="AB8" s="52">
        <f>AA8+'ООО 09-12'!V8</f>
        <v>5</v>
      </c>
      <c r="AC8" s="52">
        <v>170</v>
      </c>
      <c r="AD8" s="205">
        <f t="shared" si="1"/>
        <v>2.9411764705882351</v>
      </c>
    </row>
    <row r="9" spans="1:31" ht="12.75" customHeight="1" x14ac:dyDescent="0.2">
      <c r="A9" s="8" t="s">
        <v>33</v>
      </c>
      <c r="B9" s="9"/>
      <c r="C9" s="9"/>
      <c r="D9" s="9"/>
      <c r="E9" s="9"/>
      <c r="F9" s="12"/>
      <c r="G9" s="9"/>
      <c r="H9" s="9"/>
      <c r="I9" s="9"/>
      <c r="J9" s="13">
        <v>1</v>
      </c>
      <c r="K9" s="204">
        <v>1</v>
      </c>
      <c r="L9" s="9"/>
      <c r="M9" s="9"/>
      <c r="N9" s="9"/>
      <c r="O9" s="9"/>
      <c r="P9" s="12"/>
      <c r="Q9" s="36">
        <v>1</v>
      </c>
      <c r="R9" s="9"/>
      <c r="S9" s="10"/>
      <c r="T9" s="124"/>
      <c r="U9" s="201">
        <v>1</v>
      </c>
      <c r="V9" s="9"/>
      <c r="W9" s="9"/>
      <c r="X9" s="9"/>
      <c r="Y9" s="9">
        <v>1</v>
      </c>
      <c r="Z9" s="206">
        <v>1</v>
      </c>
      <c r="AA9" s="14">
        <f t="shared" si="0"/>
        <v>3</v>
      </c>
      <c r="AB9" s="52">
        <f>AA9+'ООО 09-12'!V9</f>
        <v>5</v>
      </c>
      <c r="AC9" s="52">
        <v>68</v>
      </c>
      <c r="AD9" s="205">
        <f t="shared" si="1"/>
        <v>7.3529411764705888</v>
      </c>
    </row>
    <row r="10" spans="1:31" ht="12.75" customHeight="1" x14ac:dyDescent="0.2">
      <c r="A10" s="8" t="s">
        <v>34</v>
      </c>
      <c r="B10" s="9"/>
      <c r="C10" s="9"/>
      <c r="D10" s="9"/>
      <c r="E10" s="9"/>
      <c r="F10" s="12"/>
      <c r="G10" s="9"/>
      <c r="H10" s="9"/>
      <c r="I10" s="9"/>
      <c r="J10" s="13"/>
      <c r="K10" s="204"/>
      <c r="L10" s="9"/>
      <c r="M10" s="9"/>
      <c r="N10" s="9"/>
      <c r="O10" s="9"/>
      <c r="P10" s="12"/>
      <c r="Q10" s="9"/>
      <c r="R10" s="9"/>
      <c r="S10" s="10"/>
      <c r="T10" s="124"/>
      <c r="U10" s="201"/>
      <c r="V10" s="9"/>
      <c r="W10" s="9"/>
      <c r="X10" s="9"/>
      <c r="Y10" s="9">
        <v>1</v>
      </c>
      <c r="Z10" s="206">
        <v>1</v>
      </c>
      <c r="AA10" s="14">
        <f t="shared" si="0"/>
        <v>1</v>
      </c>
      <c r="AB10" s="52">
        <f>AA10+'ООО 09-12'!V10</f>
        <v>3</v>
      </c>
      <c r="AC10" s="52">
        <v>34</v>
      </c>
      <c r="AD10" s="205">
        <f t="shared" si="1"/>
        <v>8.8235294117647065</v>
      </c>
    </row>
    <row r="11" spans="1:31" ht="12.75" customHeight="1" x14ac:dyDescent="0.2">
      <c r="A11" s="8" t="s">
        <v>35</v>
      </c>
      <c r="B11" s="9"/>
      <c r="C11" s="9"/>
      <c r="D11" s="9"/>
      <c r="E11" s="9"/>
      <c r="F11" s="12"/>
      <c r="G11" s="9"/>
      <c r="H11" s="9"/>
      <c r="I11" s="9"/>
      <c r="J11" s="13"/>
      <c r="K11" s="204"/>
      <c r="L11" s="9"/>
      <c r="M11" s="9"/>
      <c r="N11" s="9"/>
      <c r="O11" s="9"/>
      <c r="P11" s="12"/>
      <c r="Q11" s="36">
        <v>1</v>
      </c>
      <c r="R11" s="9"/>
      <c r="S11" s="10"/>
      <c r="T11" s="124"/>
      <c r="U11" s="201">
        <v>1</v>
      </c>
      <c r="V11" s="9"/>
      <c r="W11" s="9"/>
      <c r="X11" s="9"/>
      <c r="Y11" s="9"/>
      <c r="Z11" s="206"/>
      <c r="AA11" s="14">
        <f t="shared" si="0"/>
        <v>1</v>
      </c>
      <c r="AB11" s="52">
        <f>AA11+'ООО 09-12'!V11</f>
        <v>3</v>
      </c>
      <c r="AC11" s="52">
        <v>34</v>
      </c>
      <c r="AD11" s="205">
        <f t="shared" si="1"/>
        <v>8.8235294117647065</v>
      </c>
    </row>
    <row r="12" spans="1:31" ht="12.75" customHeight="1" x14ac:dyDescent="0.2">
      <c r="A12" s="8" t="s">
        <v>36</v>
      </c>
      <c r="B12" s="9"/>
      <c r="C12" s="9"/>
      <c r="D12" s="9"/>
      <c r="E12" s="9"/>
      <c r="F12" s="12"/>
      <c r="G12" s="9"/>
      <c r="H12" s="9"/>
      <c r="I12" s="9"/>
      <c r="J12" s="13"/>
      <c r="K12" s="204"/>
      <c r="L12" s="9"/>
      <c r="M12" s="9"/>
      <c r="N12" s="9"/>
      <c r="O12" s="9"/>
      <c r="P12" s="12"/>
      <c r="Q12" s="9"/>
      <c r="R12" s="9"/>
      <c r="S12" s="10"/>
      <c r="T12" s="124"/>
      <c r="U12" s="201"/>
      <c r="V12" s="9"/>
      <c r="W12" s="9"/>
      <c r="X12" s="9"/>
      <c r="Y12" s="9">
        <v>1</v>
      </c>
      <c r="Z12" s="206">
        <v>1</v>
      </c>
      <c r="AA12" s="14">
        <f t="shared" si="0"/>
        <v>1</v>
      </c>
      <c r="AB12" s="52">
        <f>AA12+'ООО 09-12'!V12</f>
        <v>3</v>
      </c>
      <c r="AC12" s="52">
        <v>34</v>
      </c>
      <c r="AD12" s="205">
        <f t="shared" si="1"/>
        <v>8.8235294117647065</v>
      </c>
    </row>
    <row r="13" spans="1:31" ht="12.75" customHeight="1" x14ac:dyDescent="0.2">
      <c r="A13" s="8" t="s">
        <v>18</v>
      </c>
      <c r="B13" s="9"/>
      <c r="C13" s="9"/>
      <c r="D13" s="9"/>
      <c r="E13" s="9"/>
      <c r="F13" s="12"/>
      <c r="G13" s="9"/>
      <c r="H13" s="9"/>
      <c r="I13" s="9"/>
      <c r="J13" s="13">
        <v>1</v>
      </c>
      <c r="K13" s="204">
        <v>1</v>
      </c>
      <c r="L13" s="9"/>
      <c r="M13" s="9"/>
      <c r="N13" s="9"/>
      <c r="O13" s="9"/>
      <c r="P13" s="12"/>
      <c r="Q13" s="9"/>
      <c r="R13" s="9"/>
      <c r="S13" s="10"/>
      <c r="T13" s="124"/>
      <c r="U13" s="201"/>
      <c r="V13" s="9"/>
      <c r="W13" s="9"/>
      <c r="X13" s="9"/>
      <c r="Y13" s="9">
        <v>1</v>
      </c>
      <c r="Z13" s="206">
        <v>1</v>
      </c>
      <c r="AA13" s="14">
        <f t="shared" si="0"/>
        <v>2</v>
      </c>
      <c r="AB13" s="52">
        <f>AA13+'ООО 09-12'!V13</f>
        <v>4</v>
      </c>
      <c r="AC13" s="52">
        <v>68</v>
      </c>
      <c r="AD13" s="205">
        <f t="shared" si="1"/>
        <v>5.8823529411764701</v>
      </c>
    </row>
    <row r="14" spans="1:31" ht="25.5" customHeight="1" x14ac:dyDescent="0.2">
      <c r="A14" s="4" t="s">
        <v>19</v>
      </c>
      <c r="B14" s="15"/>
      <c r="C14" s="15"/>
      <c r="D14" s="15"/>
      <c r="E14" s="15"/>
      <c r="F14" s="18"/>
      <c r="G14" s="15"/>
      <c r="H14" s="15"/>
      <c r="I14" s="15"/>
      <c r="J14" s="13"/>
      <c r="K14" s="204"/>
      <c r="L14" s="15"/>
      <c r="M14" s="15"/>
      <c r="N14" s="15"/>
      <c r="O14" s="15"/>
      <c r="P14" s="18"/>
      <c r="Q14" s="15"/>
      <c r="R14" s="15"/>
      <c r="S14" s="16"/>
      <c r="T14" s="124"/>
      <c r="U14" s="201"/>
      <c r="V14" s="15"/>
      <c r="W14" s="15"/>
      <c r="X14" s="15"/>
      <c r="Y14" s="15">
        <v>1</v>
      </c>
      <c r="Z14" s="194">
        <v>1</v>
      </c>
      <c r="AA14" s="14">
        <f t="shared" si="0"/>
        <v>1</v>
      </c>
      <c r="AB14" s="52">
        <f>AA14+'ООО 09-12'!V14</f>
        <v>3</v>
      </c>
      <c r="AC14" s="52">
        <v>34</v>
      </c>
      <c r="AD14" s="205">
        <f t="shared" si="1"/>
        <v>8.8235294117647065</v>
      </c>
    </row>
    <row r="15" spans="1:31" ht="12.75" customHeight="1" x14ac:dyDescent="0.2">
      <c r="A15" s="8" t="s">
        <v>20</v>
      </c>
      <c r="B15" s="9"/>
      <c r="C15" s="9"/>
      <c r="D15" s="9"/>
      <c r="E15" s="9"/>
      <c r="F15" s="12"/>
      <c r="G15" s="9"/>
      <c r="H15" s="9"/>
      <c r="I15" s="9"/>
      <c r="J15" s="13"/>
      <c r="K15" s="204"/>
      <c r="L15" s="9"/>
      <c r="M15" s="9"/>
      <c r="N15" s="9"/>
      <c r="O15" s="9"/>
      <c r="P15" s="12"/>
      <c r="Q15" s="9"/>
      <c r="R15" s="9"/>
      <c r="S15" s="10"/>
      <c r="T15" s="124"/>
      <c r="U15" s="201"/>
      <c r="V15" s="9"/>
      <c r="W15" s="9"/>
      <c r="X15" s="9"/>
      <c r="Y15" s="9">
        <v>1</v>
      </c>
      <c r="Z15" s="206">
        <v>1</v>
      </c>
      <c r="AA15" s="14">
        <f t="shared" si="0"/>
        <v>1</v>
      </c>
      <c r="AB15" s="52">
        <f>AA15+'ООО 09-12'!V15</f>
        <v>3</v>
      </c>
      <c r="AC15" s="52">
        <v>34</v>
      </c>
      <c r="AD15" s="205">
        <f t="shared" si="1"/>
        <v>8.8235294117647065</v>
      </c>
    </row>
    <row r="16" spans="1:31" ht="12.75" customHeight="1" x14ac:dyDescent="0.2">
      <c r="A16" s="175" t="s">
        <v>96</v>
      </c>
      <c r="B16" s="9"/>
      <c r="C16" s="9"/>
      <c r="D16" s="9"/>
      <c r="E16" s="9"/>
      <c r="F16" s="12"/>
      <c r="G16" s="9"/>
      <c r="H16" s="9"/>
      <c r="I16" s="9"/>
      <c r="J16" s="13"/>
      <c r="K16" s="204"/>
      <c r="L16" s="9"/>
      <c r="M16" s="9"/>
      <c r="N16" s="9"/>
      <c r="O16" s="9"/>
      <c r="P16" s="12"/>
      <c r="Q16" s="9"/>
      <c r="R16" s="9"/>
      <c r="S16" s="10"/>
      <c r="T16" s="124"/>
      <c r="U16" s="201"/>
      <c r="V16" s="9"/>
      <c r="W16" s="9"/>
      <c r="X16" s="9"/>
      <c r="Y16" s="9">
        <v>1</v>
      </c>
      <c r="Z16" s="206">
        <v>1</v>
      </c>
      <c r="AA16" s="14">
        <f t="shared" si="0"/>
        <v>1</v>
      </c>
      <c r="AB16" s="52">
        <f>AA16+'ООО 09-12'!V16</f>
        <v>3</v>
      </c>
      <c r="AC16" s="52">
        <v>68</v>
      </c>
      <c r="AD16" s="205">
        <f t="shared" si="1"/>
        <v>4.4117647058823533</v>
      </c>
    </row>
    <row r="17" spans="1:30" ht="12.75" customHeight="1" x14ac:dyDescent="0.2">
      <c r="A17" s="193" t="s">
        <v>97</v>
      </c>
      <c r="B17" s="9"/>
      <c r="C17" s="9"/>
      <c r="D17" s="9"/>
      <c r="E17" s="9"/>
      <c r="F17" s="12"/>
      <c r="G17" s="9"/>
      <c r="H17" s="9"/>
      <c r="I17" s="9"/>
      <c r="J17" s="13"/>
      <c r="K17" s="204"/>
      <c r="L17" s="9"/>
      <c r="M17" s="9"/>
      <c r="N17" s="9"/>
      <c r="O17" s="9"/>
      <c r="P17" s="12"/>
      <c r="Q17" s="9"/>
      <c r="R17" s="9"/>
      <c r="S17" s="10"/>
      <c r="T17" s="124"/>
      <c r="U17" s="201"/>
      <c r="V17" s="9"/>
      <c r="W17" s="9"/>
      <c r="X17" s="9"/>
      <c r="Y17" s="9">
        <v>1</v>
      </c>
      <c r="Z17" s="206">
        <v>1</v>
      </c>
      <c r="AA17" s="14">
        <f t="shared" si="0"/>
        <v>1</v>
      </c>
      <c r="AB17" s="52">
        <f>AA17+'ООО 09-12'!V17</f>
        <v>2</v>
      </c>
      <c r="AC17" s="52">
        <v>34</v>
      </c>
      <c r="AD17" s="205">
        <f t="shared" si="1"/>
        <v>5.8823529411764701</v>
      </c>
    </row>
    <row r="18" spans="1:30" ht="25.5" customHeight="1" x14ac:dyDescent="0.2">
      <c r="A18" s="4" t="s">
        <v>77</v>
      </c>
      <c r="B18" s="15"/>
      <c r="C18" s="15"/>
      <c r="D18" s="15"/>
      <c r="E18" s="15"/>
      <c r="F18" s="18"/>
      <c r="G18" s="15"/>
      <c r="H18" s="15"/>
      <c r="I18" s="15"/>
      <c r="J18" s="13">
        <v>1</v>
      </c>
      <c r="K18" s="204">
        <v>1</v>
      </c>
      <c r="L18" s="15"/>
      <c r="M18" s="15"/>
      <c r="N18" s="15"/>
      <c r="O18" s="15"/>
      <c r="P18" s="18"/>
      <c r="Q18" s="15"/>
      <c r="R18" s="15"/>
      <c r="S18" s="16"/>
      <c r="T18" s="124"/>
      <c r="U18" s="201"/>
      <c r="V18" s="15"/>
      <c r="W18" s="15"/>
      <c r="X18" s="15"/>
      <c r="Y18" s="15">
        <v>1</v>
      </c>
      <c r="Z18" s="194">
        <v>1</v>
      </c>
      <c r="AA18" s="14">
        <f t="shared" si="0"/>
        <v>2</v>
      </c>
      <c r="AB18" s="52">
        <f>AA18+'ООО 09-12'!V18</f>
        <v>3</v>
      </c>
      <c r="AC18" s="52">
        <v>68</v>
      </c>
      <c r="AD18" s="205">
        <f t="shared" si="1"/>
        <v>4.4117647058823533</v>
      </c>
    </row>
    <row r="19" spans="1:30" ht="21.2" customHeight="1" x14ac:dyDescent="0.2">
      <c r="A19" s="108" t="s">
        <v>76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203"/>
      <c r="U19" s="109"/>
      <c r="V19" s="109"/>
      <c r="W19" s="109"/>
      <c r="X19" s="109"/>
      <c r="Y19" s="109"/>
      <c r="Z19" s="109"/>
      <c r="AA19" s="110"/>
      <c r="AB19" s="55">
        <f>SUM(AB5:AB18)</f>
        <v>50</v>
      </c>
      <c r="AC19" s="55">
        <f>SUM(AC5:AC18)</f>
        <v>1020</v>
      </c>
      <c r="AD19" s="56">
        <f>AB19/AC19*100</f>
        <v>4.9019607843137258</v>
      </c>
    </row>
    <row r="20" spans="1:30" ht="17.25" customHeight="1" x14ac:dyDescent="0.2">
      <c r="A20" s="105" t="s">
        <v>38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7"/>
    </row>
    <row r="21" spans="1:30" ht="12.75" customHeight="1" x14ac:dyDescent="0.2">
      <c r="A21" s="8" t="s">
        <v>14</v>
      </c>
      <c r="B21" s="9"/>
      <c r="C21" s="9"/>
      <c r="D21" s="9"/>
      <c r="E21" s="9"/>
      <c r="F21" s="12"/>
      <c r="G21" s="9"/>
      <c r="H21" s="9"/>
      <c r="I21" s="9"/>
      <c r="J21" s="13">
        <v>1</v>
      </c>
      <c r="K21" s="204">
        <v>1</v>
      </c>
      <c r="L21" s="9"/>
      <c r="M21" s="9"/>
      <c r="N21" s="9"/>
      <c r="O21" s="9"/>
      <c r="P21" s="12"/>
      <c r="Q21" s="36">
        <v>1</v>
      </c>
      <c r="R21" s="9"/>
      <c r="S21" s="9"/>
      <c r="T21" s="13"/>
      <c r="U21" s="25">
        <v>1</v>
      </c>
      <c r="V21" s="9"/>
      <c r="W21" s="9"/>
      <c r="X21" s="9"/>
      <c r="Y21" s="9">
        <v>1</v>
      </c>
      <c r="Z21" s="206">
        <v>1</v>
      </c>
      <c r="AA21" s="14">
        <f>Z21+U21+K21</f>
        <v>3</v>
      </c>
      <c r="AB21" s="52">
        <f>AA21+'ООО 09-12'!V21</f>
        <v>5</v>
      </c>
      <c r="AC21" s="52">
        <v>204</v>
      </c>
      <c r="AD21" s="205">
        <f>AB21/AC21*100</f>
        <v>2.4509803921568629</v>
      </c>
    </row>
    <row r="22" spans="1:30" ht="12.75" customHeight="1" x14ac:dyDescent="0.2">
      <c r="A22" s="8" t="s">
        <v>31</v>
      </c>
      <c r="B22" s="9"/>
      <c r="C22" s="9"/>
      <c r="D22" s="9"/>
      <c r="E22" s="9"/>
      <c r="F22" s="12"/>
      <c r="G22" s="9"/>
      <c r="H22" s="9"/>
      <c r="I22" s="9"/>
      <c r="J22" s="13">
        <v>1</v>
      </c>
      <c r="K22" s="204">
        <v>1</v>
      </c>
      <c r="L22" s="9"/>
      <c r="M22" s="9"/>
      <c r="N22" s="9"/>
      <c r="O22" s="9"/>
      <c r="P22" s="12"/>
      <c r="Q22" s="9"/>
      <c r="R22" s="9"/>
      <c r="S22" s="9"/>
      <c r="T22" s="13"/>
      <c r="U22" s="25"/>
      <c r="V22" s="9"/>
      <c r="W22" s="9"/>
      <c r="X22" s="9"/>
      <c r="Y22" s="9">
        <v>1</v>
      </c>
      <c r="Z22" s="206">
        <v>1</v>
      </c>
      <c r="AA22" s="14">
        <v>1</v>
      </c>
      <c r="AB22" s="52">
        <f>AA22+'ООО 09-12'!V22</f>
        <v>3</v>
      </c>
      <c r="AC22" s="52">
        <v>102</v>
      </c>
      <c r="AD22" s="205">
        <f t="shared" ref="AD22:AD35" si="2">AB22/AC22*100</f>
        <v>2.9411764705882351</v>
      </c>
    </row>
    <row r="23" spans="1:30" ht="25.5" customHeight="1" x14ac:dyDescent="0.2">
      <c r="A23" s="4" t="s">
        <v>84</v>
      </c>
      <c r="B23" s="15"/>
      <c r="C23" s="15"/>
      <c r="D23" s="15"/>
      <c r="E23" s="15"/>
      <c r="F23" s="18"/>
      <c r="G23" s="15"/>
      <c r="H23" s="15"/>
      <c r="I23" s="15"/>
      <c r="J23" s="13">
        <v>1</v>
      </c>
      <c r="K23" s="204">
        <v>1</v>
      </c>
      <c r="L23" s="15"/>
      <c r="M23" s="15"/>
      <c r="N23" s="15"/>
      <c r="O23" s="15"/>
      <c r="P23" s="18"/>
      <c r="Q23" s="15"/>
      <c r="R23" s="15"/>
      <c r="S23" s="15"/>
      <c r="T23" s="13"/>
      <c r="U23" s="25"/>
      <c r="V23" s="15"/>
      <c r="W23" s="15"/>
      <c r="X23" s="15"/>
      <c r="Y23" s="9">
        <v>1</v>
      </c>
      <c r="Z23" s="206">
        <v>1</v>
      </c>
      <c r="AA23" s="14">
        <v>1</v>
      </c>
      <c r="AB23" s="52">
        <f>AA23+'ООО 09-12'!V23</f>
        <v>3</v>
      </c>
      <c r="AC23" s="52">
        <v>102</v>
      </c>
      <c r="AD23" s="205">
        <f t="shared" si="2"/>
        <v>2.9411764705882351</v>
      </c>
    </row>
    <row r="24" spans="1:30" ht="12.75" customHeight="1" x14ac:dyDescent="0.2">
      <c r="A24" s="8" t="s">
        <v>16</v>
      </c>
      <c r="B24" s="9"/>
      <c r="C24" s="9"/>
      <c r="D24" s="9"/>
      <c r="E24" s="9"/>
      <c r="F24" s="12"/>
      <c r="G24" s="9"/>
      <c r="H24" s="9"/>
      <c r="I24" s="9"/>
      <c r="J24" s="13">
        <v>1</v>
      </c>
      <c r="K24" s="204">
        <v>1</v>
      </c>
      <c r="L24" s="9"/>
      <c r="M24" s="9"/>
      <c r="N24" s="9"/>
      <c r="O24" s="9"/>
      <c r="P24" s="12"/>
      <c r="Q24" s="36">
        <v>1</v>
      </c>
      <c r="R24" s="9"/>
      <c r="S24" s="9"/>
      <c r="T24" s="13"/>
      <c r="U24" s="25">
        <v>1</v>
      </c>
      <c r="V24" s="9"/>
      <c r="W24" s="9"/>
      <c r="X24" s="9"/>
      <c r="Y24" s="9">
        <v>1</v>
      </c>
      <c r="Z24" s="206">
        <v>1</v>
      </c>
      <c r="AA24" s="14">
        <v>2</v>
      </c>
      <c r="AB24" s="52">
        <f>AA24+'ООО 09-12'!V24</f>
        <v>4</v>
      </c>
      <c r="AC24" s="52">
        <v>170</v>
      </c>
      <c r="AD24" s="205">
        <f t="shared" si="2"/>
        <v>2.3529411764705883</v>
      </c>
    </row>
    <row r="25" spans="1:30" ht="12.75" customHeight="1" x14ac:dyDescent="0.2">
      <c r="A25" s="8" t="s">
        <v>33</v>
      </c>
      <c r="B25" s="9"/>
      <c r="C25" s="9"/>
      <c r="D25" s="9"/>
      <c r="E25" s="9"/>
      <c r="F25" s="12"/>
      <c r="G25" s="9"/>
      <c r="H25" s="9"/>
      <c r="I25" s="9"/>
      <c r="J25" s="13">
        <v>1</v>
      </c>
      <c r="K25" s="204">
        <v>1</v>
      </c>
      <c r="L25" s="9"/>
      <c r="M25" s="9"/>
      <c r="N25" s="9"/>
      <c r="O25" s="9"/>
      <c r="P25" s="12"/>
      <c r="Q25" s="36">
        <v>1</v>
      </c>
      <c r="R25" s="9"/>
      <c r="S25" s="9"/>
      <c r="T25" s="13"/>
      <c r="U25" s="25">
        <v>1</v>
      </c>
      <c r="V25" s="9"/>
      <c r="W25" s="9"/>
      <c r="X25" s="9"/>
      <c r="Y25" s="9">
        <v>1</v>
      </c>
      <c r="Z25" s="206">
        <v>1</v>
      </c>
      <c r="AA25" s="14">
        <v>2</v>
      </c>
      <c r="AB25" s="52">
        <f>AA25+'ООО 09-12'!V25</f>
        <v>4</v>
      </c>
      <c r="AC25" s="52">
        <v>68</v>
      </c>
      <c r="AD25" s="205">
        <f t="shared" si="2"/>
        <v>5.8823529411764701</v>
      </c>
    </row>
    <row r="26" spans="1:30" ht="12.75" customHeight="1" x14ac:dyDescent="0.2">
      <c r="A26" s="8" t="s">
        <v>39</v>
      </c>
      <c r="B26" s="9"/>
      <c r="C26" s="9"/>
      <c r="D26" s="9"/>
      <c r="E26" s="9"/>
      <c r="F26" s="12"/>
      <c r="G26" s="9"/>
      <c r="H26" s="9"/>
      <c r="I26" s="9"/>
      <c r="J26" s="13"/>
      <c r="K26" s="204"/>
      <c r="L26" s="9"/>
      <c r="M26" s="9"/>
      <c r="N26" s="9"/>
      <c r="O26" s="9"/>
      <c r="P26" s="12"/>
      <c r="Q26" s="36">
        <v>1</v>
      </c>
      <c r="R26" s="9"/>
      <c r="S26" s="9"/>
      <c r="T26" s="13"/>
      <c r="U26" s="25">
        <v>1</v>
      </c>
      <c r="V26" s="9"/>
      <c r="W26" s="9"/>
      <c r="X26" s="9"/>
      <c r="Y26" s="9">
        <v>1</v>
      </c>
      <c r="Z26" s="206">
        <v>1</v>
      </c>
      <c r="AA26" s="14">
        <v>2</v>
      </c>
      <c r="AB26" s="52">
        <v>3</v>
      </c>
      <c r="AC26" s="52">
        <v>34</v>
      </c>
      <c r="AD26" s="205">
        <f t="shared" si="2"/>
        <v>8.8235294117647065</v>
      </c>
    </row>
    <row r="27" spans="1:30" ht="12.75" customHeight="1" x14ac:dyDescent="0.2">
      <c r="A27" s="8" t="s">
        <v>36</v>
      </c>
      <c r="B27" s="9"/>
      <c r="C27" s="9"/>
      <c r="D27" s="9"/>
      <c r="E27" s="9"/>
      <c r="F27" s="12"/>
      <c r="G27" s="9"/>
      <c r="H27" s="9"/>
      <c r="I27" s="9"/>
      <c r="J27" s="13">
        <v>1</v>
      </c>
      <c r="K27" s="204">
        <v>1</v>
      </c>
      <c r="L27" s="9"/>
      <c r="M27" s="9"/>
      <c r="N27" s="9"/>
      <c r="O27" s="9"/>
      <c r="P27" s="12"/>
      <c r="Q27" s="9"/>
      <c r="R27" s="9"/>
      <c r="S27" s="9"/>
      <c r="T27" s="13"/>
      <c r="U27" s="25"/>
      <c r="V27" s="9"/>
      <c r="W27" s="9"/>
      <c r="X27" s="9"/>
      <c r="Y27" s="9">
        <v>1</v>
      </c>
      <c r="Z27" s="206">
        <v>1</v>
      </c>
      <c r="AA27" s="14">
        <v>1</v>
      </c>
      <c r="AB27" s="52">
        <f>AA27+'ООО 09-12'!V27</f>
        <v>3</v>
      </c>
      <c r="AC27" s="52">
        <v>34</v>
      </c>
      <c r="AD27" s="205">
        <f t="shared" si="2"/>
        <v>8.8235294117647065</v>
      </c>
    </row>
    <row r="28" spans="1:30" ht="12.75" customHeight="1" x14ac:dyDescent="0.2">
      <c r="A28" s="8" t="s">
        <v>34</v>
      </c>
      <c r="B28" s="9"/>
      <c r="C28" s="9"/>
      <c r="D28" s="9"/>
      <c r="E28" s="9"/>
      <c r="F28" s="12"/>
      <c r="G28" s="9"/>
      <c r="H28" s="9"/>
      <c r="I28" s="9"/>
      <c r="J28" s="13"/>
      <c r="K28" s="204"/>
      <c r="L28" s="9"/>
      <c r="M28" s="9"/>
      <c r="N28" s="9"/>
      <c r="O28" s="9"/>
      <c r="P28" s="12"/>
      <c r="Q28" s="36">
        <v>1</v>
      </c>
      <c r="R28" s="9"/>
      <c r="S28" s="9"/>
      <c r="T28" s="13"/>
      <c r="U28" s="25">
        <v>1</v>
      </c>
      <c r="V28" s="9"/>
      <c r="W28" s="9"/>
      <c r="X28" s="9"/>
      <c r="Y28" s="9">
        <v>1</v>
      </c>
      <c r="Z28" s="206">
        <v>1</v>
      </c>
      <c r="AA28" s="14">
        <v>2</v>
      </c>
      <c r="AB28" s="52">
        <v>3</v>
      </c>
      <c r="AC28" s="52">
        <v>34</v>
      </c>
      <c r="AD28" s="205">
        <f t="shared" si="2"/>
        <v>8.8235294117647065</v>
      </c>
    </row>
    <row r="29" spans="1:30" ht="12.75" customHeight="1" x14ac:dyDescent="0.2">
      <c r="A29" s="8" t="s">
        <v>35</v>
      </c>
      <c r="B29" s="9"/>
      <c r="C29" s="9"/>
      <c r="D29" s="9"/>
      <c r="E29" s="9"/>
      <c r="F29" s="12"/>
      <c r="G29" s="9"/>
      <c r="H29" s="9"/>
      <c r="I29" s="9"/>
      <c r="J29" s="13"/>
      <c r="K29" s="204"/>
      <c r="L29" s="9"/>
      <c r="M29" s="9"/>
      <c r="N29" s="9"/>
      <c r="O29" s="9"/>
      <c r="P29" s="12"/>
      <c r="Q29" s="36">
        <v>1</v>
      </c>
      <c r="R29" s="9"/>
      <c r="S29" s="9"/>
      <c r="T29" s="13"/>
      <c r="U29" s="25">
        <v>1</v>
      </c>
      <c r="V29" s="9"/>
      <c r="W29" s="9"/>
      <c r="X29" s="9"/>
      <c r="Y29" s="9">
        <v>1</v>
      </c>
      <c r="Z29" s="206">
        <v>1</v>
      </c>
      <c r="AA29" s="14">
        <v>2</v>
      </c>
      <c r="AB29" s="52">
        <v>3</v>
      </c>
      <c r="AC29" s="52">
        <v>34</v>
      </c>
      <c r="AD29" s="205">
        <f t="shared" si="2"/>
        <v>8.8235294117647065</v>
      </c>
    </row>
    <row r="30" spans="1:30" ht="25.5" customHeight="1" x14ac:dyDescent="0.2">
      <c r="A30" s="4" t="s">
        <v>19</v>
      </c>
      <c r="B30" s="15"/>
      <c r="C30" s="15"/>
      <c r="D30" s="15"/>
      <c r="E30" s="15"/>
      <c r="F30" s="18"/>
      <c r="G30" s="15"/>
      <c r="H30" s="15"/>
      <c r="I30" s="15"/>
      <c r="J30" s="13">
        <v>1</v>
      </c>
      <c r="K30" s="204">
        <v>1</v>
      </c>
      <c r="L30" s="15"/>
      <c r="M30" s="15"/>
      <c r="N30" s="15"/>
      <c r="O30" s="15"/>
      <c r="P30" s="18"/>
      <c r="Q30" s="15"/>
      <c r="R30" s="15"/>
      <c r="S30" s="15"/>
      <c r="T30" s="13"/>
      <c r="U30" s="25"/>
      <c r="V30" s="15"/>
      <c r="W30" s="15"/>
      <c r="X30" s="15"/>
      <c r="Y30" s="15">
        <v>1</v>
      </c>
      <c r="Z30" s="194">
        <v>1</v>
      </c>
      <c r="AA30" s="14">
        <v>1</v>
      </c>
      <c r="AB30" s="52">
        <f>AA30+'ООО 09-12'!V30</f>
        <v>3</v>
      </c>
      <c r="AC30" s="52">
        <v>34</v>
      </c>
      <c r="AD30" s="205">
        <f t="shared" si="2"/>
        <v>8.8235294117647065</v>
      </c>
    </row>
    <row r="31" spans="1:30" ht="12.75" customHeight="1" x14ac:dyDescent="0.2">
      <c r="A31" s="8" t="s">
        <v>20</v>
      </c>
      <c r="B31" s="9"/>
      <c r="C31" s="9"/>
      <c r="D31" s="9"/>
      <c r="E31" s="9"/>
      <c r="F31" s="12"/>
      <c r="G31" s="9"/>
      <c r="H31" s="9"/>
      <c r="I31" s="9"/>
      <c r="J31" s="13">
        <v>1</v>
      </c>
      <c r="K31" s="204">
        <v>1</v>
      </c>
      <c r="L31" s="9"/>
      <c r="M31" s="9"/>
      <c r="N31" s="9"/>
      <c r="O31" s="9"/>
      <c r="P31" s="12"/>
      <c r="Q31" s="9"/>
      <c r="R31" s="9"/>
      <c r="S31" s="9"/>
      <c r="T31" s="13"/>
      <c r="U31" s="25"/>
      <c r="V31" s="9"/>
      <c r="W31" s="9"/>
      <c r="X31" s="9"/>
      <c r="Y31" s="9">
        <v>1</v>
      </c>
      <c r="Z31" s="206">
        <v>1</v>
      </c>
      <c r="AA31" s="14">
        <v>1</v>
      </c>
      <c r="AB31" s="52">
        <f>AA31+'ООО 09-12'!V31</f>
        <v>3</v>
      </c>
      <c r="AC31" s="52">
        <v>34</v>
      </c>
      <c r="AD31" s="205">
        <f t="shared" si="2"/>
        <v>8.8235294117647065</v>
      </c>
    </row>
    <row r="32" spans="1:30" ht="12.75" customHeight="1" x14ac:dyDescent="0.2">
      <c r="A32" s="8" t="s">
        <v>18</v>
      </c>
      <c r="B32" s="9"/>
      <c r="C32" s="9"/>
      <c r="D32" s="9"/>
      <c r="E32" s="9"/>
      <c r="F32" s="12"/>
      <c r="G32" s="9"/>
      <c r="H32" s="9"/>
      <c r="I32" s="9"/>
      <c r="J32" s="9">
        <v>1</v>
      </c>
      <c r="K32" s="12">
        <v>1</v>
      </c>
      <c r="L32" s="9"/>
      <c r="M32" s="9"/>
      <c r="N32" s="9"/>
      <c r="O32" s="9"/>
      <c r="P32" s="12"/>
      <c r="Q32" s="9"/>
      <c r="R32" s="9"/>
      <c r="S32" s="9"/>
      <c r="T32" s="13"/>
      <c r="U32" s="25"/>
      <c r="V32" s="9"/>
      <c r="W32" s="9"/>
      <c r="X32" s="9"/>
      <c r="Y32" s="9">
        <v>1</v>
      </c>
      <c r="Z32" s="206">
        <v>1</v>
      </c>
      <c r="AA32" s="14">
        <v>1</v>
      </c>
      <c r="AB32" s="52">
        <f>AA32+'ООО 09-12'!V32</f>
        <v>3</v>
      </c>
      <c r="AC32" s="52">
        <v>68</v>
      </c>
      <c r="AD32" s="205">
        <f t="shared" si="2"/>
        <v>4.4117647058823533</v>
      </c>
    </row>
    <row r="33" spans="1:30" ht="24" customHeight="1" x14ac:dyDescent="0.2">
      <c r="A33" s="175" t="s">
        <v>96</v>
      </c>
      <c r="B33" s="9"/>
      <c r="C33" s="9"/>
      <c r="D33" s="9"/>
      <c r="E33" s="9"/>
      <c r="F33" s="12"/>
      <c r="G33" s="9"/>
      <c r="H33" s="9"/>
      <c r="I33" s="9"/>
      <c r="J33" s="9"/>
      <c r="K33" s="12"/>
      <c r="L33" s="9"/>
      <c r="M33" s="9"/>
      <c r="N33" s="9"/>
      <c r="O33" s="9"/>
      <c r="P33" s="12"/>
      <c r="Q33" s="9"/>
      <c r="R33" s="9"/>
      <c r="S33" s="9"/>
      <c r="T33" s="13"/>
      <c r="U33" s="25"/>
      <c r="V33" s="9"/>
      <c r="W33" s="9"/>
      <c r="X33" s="9"/>
      <c r="Y33" s="9">
        <v>1</v>
      </c>
      <c r="Z33" s="206">
        <v>1</v>
      </c>
      <c r="AA33" s="14">
        <v>1</v>
      </c>
      <c r="AB33" s="52">
        <f>AA33+'ООО 09-12'!V33</f>
        <v>2</v>
      </c>
      <c r="AC33" s="52">
        <v>68</v>
      </c>
      <c r="AD33" s="205">
        <f t="shared" si="2"/>
        <v>2.9411764705882351</v>
      </c>
    </row>
    <row r="34" spans="1:30" ht="30" customHeight="1" x14ac:dyDescent="0.2">
      <c r="A34" s="193" t="s">
        <v>97</v>
      </c>
      <c r="B34" s="9"/>
      <c r="C34" s="9"/>
      <c r="D34" s="9"/>
      <c r="E34" s="9"/>
      <c r="F34" s="12"/>
      <c r="G34" s="9"/>
      <c r="H34" s="9"/>
      <c r="I34" s="9"/>
      <c r="J34" s="9"/>
      <c r="K34" s="12"/>
      <c r="L34" s="9"/>
      <c r="M34" s="9"/>
      <c r="N34" s="9"/>
      <c r="O34" s="9"/>
      <c r="P34" s="12"/>
      <c r="Q34" s="9"/>
      <c r="R34" s="9"/>
      <c r="S34" s="9"/>
      <c r="T34" s="13"/>
      <c r="U34" s="25"/>
      <c r="V34" s="9"/>
      <c r="W34" s="9"/>
      <c r="X34" s="9"/>
      <c r="Y34" s="15">
        <v>1</v>
      </c>
      <c r="Z34" s="194">
        <v>1</v>
      </c>
      <c r="AA34" s="14">
        <v>1</v>
      </c>
      <c r="AB34" s="52">
        <f>AA34+'ООО 09-12'!V34</f>
        <v>2</v>
      </c>
      <c r="AC34" s="52">
        <v>34</v>
      </c>
      <c r="AD34" s="205">
        <f t="shared" si="2"/>
        <v>5.8823529411764701</v>
      </c>
    </row>
    <row r="35" spans="1:30" ht="25.5" customHeight="1" x14ac:dyDescent="0.2">
      <c r="A35" s="4" t="s">
        <v>77</v>
      </c>
      <c r="B35" s="15"/>
      <c r="C35" s="15"/>
      <c r="D35" s="15"/>
      <c r="E35" s="15"/>
      <c r="F35" s="18"/>
      <c r="G35" s="15"/>
      <c r="H35" s="15"/>
      <c r="I35" s="15"/>
      <c r="J35" s="15">
        <v>1</v>
      </c>
      <c r="K35" s="18">
        <v>1</v>
      </c>
      <c r="L35" s="15"/>
      <c r="M35" s="15"/>
      <c r="N35" s="15"/>
      <c r="O35" s="15"/>
      <c r="P35" s="18"/>
      <c r="Q35" s="15"/>
      <c r="R35" s="15"/>
      <c r="S35" s="15"/>
      <c r="T35" s="13"/>
      <c r="U35" s="25"/>
      <c r="V35" s="15"/>
      <c r="W35" s="15"/>
      <c r="X35" s="15"/>
      <c r="Y35" s="15">
        <v>1</v>
      </c>
      <c r="Z35" s="18">
        <v>1</v>
      </c>
      <c r="AA35" s="14">
        <v>1</v>
      </c>
      <c r="AB35" s="52">
        <f>AA35+'ООО 09-12'!V35</f>
        <v>1</v>
      </c>
      <c r="AC35" s="52">
        <v>68</v>
      </c>
      <c r="AD35" s="205">
        <f t="shared" si="2"/>
        <v>1.4705882352941175</v>
      </c>
    </row>
    <row r="36" spans="1:30" ht="12.75" customHeight="1" x14ac:dyDescent="0.2">
      <c r="A36" s="108" t="s">
        <v>76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10"/>
      <c r="AB36" s="55">
        <f>SUM(AB21:AB35)</f>
        <v>45</v>
      </c>
      <c r="AC36" s="55">
        <f>SUM(AC21:AC35)</f>
        <v>1088</v>
      </c>
      <c r="AD36" s="56">
        <v>3</v>
      </c>
    </row>
    <row r="37" spans="1:30" ht="17.25" customHeight="1" x14ac:dyDescent="0.2">
      <c r="A37" s="105" t="s">
        <v>40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7"/>
    </row>
    <row r="38" spans="1:30" ht="12.75" customHeight="1" x14ac:dyDescent="0.2">
      <c r="A38" s="8" t="s">
        <v>14</v>
      </c>
      <c r="B38" s="9"/>
      <c r="C38" s="9"/>
      <c r="D38" s="9"/>
      <c r="E38" s="9"/>
      <c r="F38" s="12"/>
      <c r="G38" s="9"/>
      <c r="H38" s="9"/>
      <c r="I38" s="9"/>
      <c r="J38" s="13">
        <v>1</v>
      </c>
      <c r="K38" s="204">
        <v>1</v>
      </c>
      <c r="L38" s="9"/>
      <c r="M38" s="9"/>
      <c r="N38" s="9"/>
      <c r="O38" s="9"/>
      <c r="P38" s="12"/>
      <c r="Q38" s="36">
        <v>1</v>
      </c>
      <c r="R38" s="9"/>
      <c r="S38" s="9"/>
      <c r="T38" s="13"/>
      <c r="U38" s="25">
        <v>1</v>
      </c>
      <c r="V38" s="9"/>
      <c r="W38" s="9"/>
      <c r="X38" s="9"/>
      <c r="Y38" s="9">
        <v>1</v>
      </c>
      <c r="Z38" s="206">
        <v>1</v>
      </c>
      <c r="AA38" s="14">
        <f>Z38+U38+P38+K38+F38</f>
        <v>3</v>
      </c>
      <c r="AB38" s="52">
        <f>AA38+'ООО 09-12'!V37</f>
        <v>5</v>
      </c>
      <c r="AC38" s="52">
        <v>136</v>
      </c>
      <c r="AD38" s="205">
        <f>AB38/AC38*100</f>
        <v>3.6764705882352944</v>
      </c>
    </row>
    <row r="39" spans="1:30" ht="12.75" customHeight="1" x14ac:dyDescent="0.2">
      <c r="A39" s="8" t="s">
        <v>31</v>
      </c>
      <c r="B39" s="9"/>
      <c r="C39" s="9"/>
      <c r="D39" s="9"/>
      <c r="E39" s="9"/>
      <c r="F39" s="12"/>
      <c r="G39" s="9"/>
      <c r="H39" s="9"/>
      <c r="I39" s="9"/>
      <c r="J39" s="13">
        <v>1</v>
      </c>
      <c r="K39" s="204">
        <v>1</v>
      </c>
      <c r="L39" s="9"/>
      <c r="M39" s="9"/>
      <c r="N39" s="9"/>
      <c r="O39" s="9"/>
      <c r="P39" s="12"/>
      <c r="Q39" s="9"/>
      <c r="R39" s="9"/>
      <c r="S39" s="9"/>
      <c r="T39" s="13"/>
      <c r="U39" s="25"/>
      <c r="V39" s="9"/>
      <c r="W39" s="9"/>
      <c r="X39" s="9"/>
      <c r="Y39" s="9">
        <v>1</v>
      </c>
      <c r="Z39" s="206">
        <v>1</v>
      </c>
      <c r="AA39" s="14">
        <v>1</v>
      </c>
      <c r="AB39" s="52">
        <f>AA39+'ООО 09-12'!V38</f>
        <v>3</v>
      </c>
      <c r="AC39" s="52">
        <v>68</v>
      </c>
      <c r="AD39" s="205">
        <f t="shared" ref="AD39:AD55" si="3">AB39/AC39*100</f>
        <v>4.4117647058823533</v>
      </c>
    </row>
    <row r="40" spans="1:30" ht="25.5" customHeight="1" x14ac:dyDescent="0.2">
      <c r="A40" s="4" t="s">
        <v>84</v>
      </c>
      <c r="B40" s="15"/>
      <c r="C40" s="15"/>
      <c r="D40" s="15"/>
      <c r="E40" s="15"/>
      <c r="F40" s="18"/>
      <c r="G40" s="15"/>
      <c r="H40" s="15"/>
      <c r="I40" s="15"/>
      <c r="J40" s="13">
        <v>1</v>
      </c>
      <c r="K40" s="204">
        <v>1</v>
      </c>
      <c r="L40" s="15"/>
      <c r="M40" s="15"/>
      <c r="N40" s="15"/>
      <c r="O40" s="15"/>
      <c r="P40" s="18"/>
      <c r="Q40" s="36">
        <v>1</v>
      </c>
      <c r="R40" s="15"/>
      <c r="S40" s="15"/>
      <c r="T40" s="13"/>
      <c r="U40" s="25">
        <v>1</v>
      </c>
      <c r="V40" s="15"/>
      <c r="W40" s="15"/>
      <c r="X40" s="15"/>
      <c r="Y40" s="9">
        <v>1</v>
      </c>
      <c r="Z40" s="206">
        <v>1</v>
      </c>
      <c r="AA40" s="14">
        <v>2</v>
      </c>
      <c r="AB40" s="52">
        <f>AA40+'ООО 09-12'!V39</f>
        <v>4</v>
      </c>
      <c r="AC40" s="52">
        <v>102</v>
      </c>
      <c r="AD40" s="205">
        <f t="shared" si="3"/>
        <v>3.9215686274509802</v>
      </c>
    </row>
    <row r="41" spans="1:30" ht="25.5" customHeight="1" x14ac:dyDescent="0.2">
      <c r="A41" s="4" t="s">
        <v>48</v>
      </c>
      <c r="B41" s="15"/>
      <c r="C41" s="15"/>
      <c r="D41" s="15"/>
      <c r="E41" s="15"/>
      <c r="F41" s="18"/>
      <c r="G41" s="15"/>
      <c r="H41" s="15"/>
      <c r="I41" s="15"/>
      <c r="J41" s="13">
        <v>1</v>
      </c>
      <c r="K41" s="204">
        <v>1</v>
      </c>
      <c r="L41" s="15"/>
      <c r="M41" s="15"/>
      <c r="N41" s="15"/>
      <c r="O41" s="15"/>
      <c r="P41" s="18"/>
      <c r="Q41" s="15"/>
      <c r="R41" s="15"/>
      <c r="S41" s="15"/>
      <c r="T41" s="13"/>
      <c r="U41" s="25"/>
      <c r="V41" s="15"/>
      <c r="W41" s="15"/>
      <c r="X41" s="15"/>
      <c r="Y41" s="9">
        <v>1</v>
      </c>
      <c r="Z41" s="206">
        <v>1</v>
      </c>
      <c r="AA41" s="14">
        <v>1</v>
      </c>
      <c r="AB41" s="52">
        <f>AA41+'ООО 09-12'!V40</f>
        <v>3</v>
      </c>
      <c r="AC41" s="52">
        <v>34</v>
      </c>
      <c r="AD41" s="205">
        <f t="shared" si="3"/>
        <v>8.8235294117647065</v>
      </c>
    </row>
    <row r="42" spans="1:30" ht="12.75" customHeight="1" x14ac:dyDescent="0.2">
      <c r="A42" s="8" t="s">
        <v>41</v>
      </c>
      <c r="B42" s="9"/>
      <c r="C42" s="9"/>
      <c r="D42" s="9"/>
      <c r="E42" s="9"/>
      <c r="F42" s="12"/>
      <c r="G42" s="9"/>
      <c r="H42" s="9"/>
      <c r="I42" s="9"/>
      <c r="J42" s="13">
        <v>1</v>
      </c>
      <c r="K42" s="204">
        <v>1</v>
      </c>
      <c r="L42" s="9"/>
      <c r="M42" s="9"/>
      <c r="N42" s="9"/>
      <c r="O42" s="9"/>
      <c r="P42" s="12"/>
      <c r="Q42" s="36">
        <v>1</v>
      </c>
      <c r="R42" s="9"/>
      <c r="S42" s="9"/>
      <c r="T42" s="13"/>
      <c r="U42" s="25">
        <v>1</v>
      </c>
      <c r="V42" s="9"/>
      <c r="W42" s="9"/>
      <c r="X42" s="9"/>
      <c r="Y42" s="9">
        <v>1</v>
      </c>
      <c r="Z42" s="206">
        <v>1</v>
      </c>
      <c r="AA42" s="14">
        <v>2</v>
      </c>
      <c r="AB42" s="52">
        <f>AA42+'ООО 09-12'!V41</f>
        <v>4</v>
      </c>
      <c r="AC42" s="52">
        <v>102</v>
      </c>
      <c r="AD42" s="205">
        <f t="shared" si="3"/>
        <v>3.9215686274509802</v>
      </c>
    </row>
    <row r="43" spans="1:30" ht="12.75" customHeight="1" x14ac:dyDescent="0.2">
      <c r="A43" s="8" t="s">
        <v>42</v>
      </c>
      <c r="B43" s="9"/>
      <c r="C43" s="9"/>
      <c r="D43" s="9"/>
      <c r="E43" s="9"/>
      <c r="F43" s="12"/>
      <c r="G43" s="9"/>
      <c r="H43" s="9"/>
      <c r="I43" s="9"/>
      <c r="J43" s="13">
        <v>1</v>
      </c>
      <c r="K43" s="204">
        <v>1</v>
      </c>
      <c r="L43" s="9"/>
      <c r="M43" s="9"/>
      <c r="N43" s="9"/>
      <c r="O43" s="9"/>
      <c r="P43" s="12"/>
      <c r="Q43" s="9"/>
      <c r="R43" s="9"/>
      <c r="S43" s="9"/>
      <c r="T43" s="13"/>
      <c r="U43" s="25"/>
      <c r="V43" s="9"/>
      <c r="W43" s="9"/>
      <c r="X43" s="9"/>
      <c r="Y43" s="9">
        <v>1</v>
      </c>
      <c r="Z43" s="206">
        <v>1</v>
      </c>
      <c r="AA43" s="14">
        <v>1</v>
      </c>
      <c r="AB43" s="52">
        <f>AA43+'ООО 09-12'!V42</f>
        <v>3</v>
      </c>
      <c r="AC43" s="52">
        <v>68</v>
      </c>
      <c r="AD43" s="205">
        <f t="shared" si="3"/>
        <v>4.4117647058823533</v>
      </c>
    </row>
    <row r="44" spans="1:30" ht="12.75" customHeight="1" x14ac:dyDescent="0.2">
      <c r="A44" s="8" t="s">
        <v>43</v>
      </c>
      <c r="B44" s="9"/>
      <c r="C44" s="9"/>
      <c r="D44" s="9"/>
      <c r="E44" s="9"/>
      <c r="F44" s="12"/>
      <c r="G44" s="9"/>
      <c r="H44" s="9"/>
      <c r="I44" s="9"/>
      <c r="J44" s="13">
        <v>1</v>
      </c>
      <c r="K44" s="204">
        <v>1</v>
      </c>
      <c r="L44" s="9"/>
      <c r="M44" s="9"/>
      <c r="N44" s="9"/>
      <c r="O44" s="9"/>
      <c r="P44" s="12"/>
      <c r="Q44" s="9"/>
      <c r="R44" s="9"/>
      <c r="S44" s="9"/>
      <c r="T44" s="13"/>
      <c r="U44" s="25"/>
      <c r="V44" s="9"/>
      <c r="W44" s="9"/>
      <c r="X44" s="9"/>
      <c r="Y44" s="9">
        <v>1</v>
      </c>
      <c r="Z44" s="206">
        <v>1</v>
      </c>
      <c r="AA44" s="57">
        <v>1</v>
      </c>
      <c r="AB44" s="52">
        <f>AA44+'ООО 09-12'!V43</f>
        <v>3</v>
      </c>
      <c r="AC44" s="52">
        <v>68</v>
      </c>
      <c r="AD44" s="205">
        <f t="shared" si="3"/>
        <v>4.4117647058823533</v>
      </c>
    </row>
    <row r="45" spans="1:30" ht="12.75" customHeight="1" x14ac:dyDescent="0.2">
      <c r="A45" s="8" t="s">
        <v>33</v>
      </c>
      <c r="B45" s="9"/>
      <c r="C45" s="9"/>
      <c r="D45" s="9"/>
      <c r="E45" s="9"/>
      <c r="F45" s="12"/>
      <c r="G45" s="9"/>
      <c r="H45" s="9"/>
      <c r="I45" s="9"/>
      <c r="J45" s="13"/>
      <c r="K45" s="204"/>
      <c r="L45" s="9"/>
      <c r="M45" s="9"/>
      <c r="N45" s="9"/>
      <c r="O45" s="9"/>
      <c r="P45" s="12"/>
      <c r="Q45" s="36">
        <v>1</v>
      </c>
      <c r="R45" s="9"/>
      <c r="S45" s="9"/>
      <c r="T45" s="13"/>
      <c r="U45" s="25">
        <v>1</v>
      </c>
      <c r="V45" s="9"/>
      <c r="W45" s="9"/>
      <c r="X45" s="9"/>
      <c r="Y45" s="9">
        <v>1</v>
      </c>
      <c r="Z45" s="206">
        <v>1</v>
      </c>
      <c r="AA45" s="57">
        <v>2</v>
      </c>
      <c r="AB45" s="52">
        <v>3</v>
      </c>
      <c r="AC45" s="52">
        <v>34</v>
      </c>
      <c r="AD45" s="205">
        <f t="shared" si="3"/>
        <v>8.8235294117647065</v>
      </c>
    </row>
    <row r="46" spans="1:30" ht="12.75" customHeight="1" x14ac:dyDescent="0.2">
      <c r="A46" s="8" t="s">
        <v>39</v>
      </c>
      <c r="B46" s="9"/>
      <c r="C46" s="9"/>
      <c r="D46" s="9"/>
      <c r="E46" s="9"/>
      <c r="F46" s="12"/>
      <c r="G46" s="9"/>
      <c r="H46" s="9"/>
      <c r="I46" s="9"/>
      <c r="J46" s="13"/>
      <c r="K46" s="204"/>
      <c r="L46" s="9"/>
      <c r="M46" s="9"/>
      <c r="N46" s="9"/>
      <c r="O46" s="9"/>
      <c r="P46" s="12"/>
      <c r="Q46" s="36">
        <v>1</v>
      </c>
      <c r="R46" s="9"/>
      <c r="S46" s="9"/>
      <c r="T46" s="13"/>
      <c r="U46" s="25">
        <v>1</v>
      </c>
      <c r="V46" s="9"/>
      <c r="W46" s="9"/>
      <c r="X46" s="9"/>
      <c r="Y46" s="9">
        <v>1</v>
      </c>
      <c r="Z46" s="206">
        <v>1</v>
      </c>
      <c r="AA46" s="57">
        <v>2</v>
      </c>
      <c r="AB46" s="52">
        <v>3</v>
      </c>
      <c r="AC46" s="52">
        <v>34</v>
      </c>
      <c r="AD46" s="205">
        <f t="shared" si="3"/>
        <v>8.8235294117647065</v>
      </c>
    </row>
    <row r="47" spans="1:30" ht="12.75" customHeight="1" x14ac:dyDescent="0.2">
      <c r="A47" s="8" t="s">
        <v>34</v>
      </c>
      <c r="B47" s="9"/>
      <c r="C47" s="9"/>
      <c r="D47" s="9"/>
      <c r="E47" s="9"/>
      <c r="F47" s="12"/>
      <c r="G47" s="9"/>
      <c r="H47" s="9"/>
      <c r="I47" s="9"/>
      <c r="J47" s="13">
        <v>1</v>
      </c>
      <c r="K47" s="204">
        <v>1</v>
      </c>
      <c r="L47" s="9"/>
      <c r="M47" s="9"/>
      <c r="N47" s="9"/>
      <c r="O47" s="9"/>
      <c r="P47" s="12"/>
      <c r="Q47" s="36">
        <v>1</v>
      </c>
      <c r="R47" s="9"/>
      <c r="S47" s="9"/>
      <c r="T47" s="13"/>
      <c r="U47" s="25">
        <v>1</v>
      </c>
      <c r="V47" s="9"/>
      <c r="W47" s="9"/>
      <c r="X47" s="9"/>
      <c r="Y47" s="15">
        <v>1</v>
      </c>
      <c r="Z47" s="194">
        <v>1</v>
      </c>
      <c r="AA47" s="57">
        <v>2</v>
      </c>
      <c r="AB47" s="52">
        <f>AA47+'ООО 09-12'!V46</f>
        <v>4</v>
      </c>
      <c r="AC47" s="52">
        <v>68</v>
      </c>
      <c r="AD47" s="205">
        <f t="shared" si="3"/>
        <v>5.8823529411764701</v>
      </c>
    </row>
    <row r="48" spans="1:30" ht="12.75" customHeight="1" x14ac:dyDescent="0.2">
      <c r="A48" s="8" t="s">
        <v>35</v>
      </c>
      <c r="B48" s="9"/>
      <c r="C48" s="9"/>
      <c r="D48" s="9"/>
      <c r="E48" s="9"/>
      <c r="F48" s="12"/>
      <c r="G48" s="9"/>
      <c r="H48" s="9"/>
      <c r="I48" s="9"/>
      <c r="J48" s="13">
        <v>1</v>
      </c>
      <c r="K48" s="204">
        <v>1</v>
      </c>
      <c r="L48" s="9"/>
      <c r="M48" s="9"/>
      <c r="N48" s="9"/>
      <c r="O48" s="9"/>
      <c r="P48" s="12"/>
      <c r="Q48" s="36">
        <v>1</v>
      </c>
      <c r="R48" s="9"/>
      <c r="S48" s="9"/>
      <c r="T48" s="13"/>
      <c r="U48" s="25">
        <v>1</v>
      </c>
      <c r="V48" s="9"/>
      <c r="W48" s="9"/>
      <c r="X48" s="9"/>
      <c r="Y48" s="9">
        <v>1</v>
      </c>
      <c r="Z48" s="206">
        <v>1</v>
      </c>
      <c r="AA48" s="57">
        <v>2</v>
      </c>
      <c r="AB48" s="52">
        <f>AA48+'ООО 09-12'!V47</f>
        <v>4</v>
      </c>
      <c r="AC48" s="52">
        <v>34</v>
      </c>
      <c r="AD48" s="205">
        <f t="shared" si="3"/>
        <v>11.76470588235294</v>
      </c>
    </row>
    <row r="49" spans="1:30" ht="12.75" customHeight="1" x14ac:dyDescent="0.2">
      <c r="A49" s="8" t="s">
        <v>45</v>
      </c>
      <c r="B49" s="9"/>
      <c r="C49" s="9"/>
      <c r="D49" s="9"/>
      <c r="E49" s="9"/>
      <c r="F49" s="12"/>
      <c r="G49" s="9"/>
      <c r="H49" s="9"/>
      <c r="I49" s="9"/>
      <c r="J49" s="9">
        <v>1</v>
      </c>
      <c r="K49" s="206">
        <v>1</v>
      </c>
      <c r="L49" s="9"/>
      <c r="M49" s="9"/>
      <c r="N49" s="9"/>
      <c r="O49" s="9"/>
      <c r="P49" s="12"/>
      <c r="Q49" s="36">
        <v>1</v>
      </c>
      <c r="R49" s="9"/>
      <c r="S49" s="9"/>
      <c r="T49" s="13"/>
      <c r="U49" s="25">
        <v>1</v>
      </c>
      <c r="V49" s="9"/>
      <c r="W49" s="9"/>
      <c r="X49" s="9"/>
      <c r="Y49" s="9">
        <v>1</v>
      </c>
      <c r="Z49" s="206">
        <v>1</v>
      </c>
      <c r="AA49" s="57">
        <v>2</v>
      </c>
      <c r="AB49" s="52">
        <f>AA49+'ООО 09-12'!V48</f>
        <v>4</v>
      </c>
      <c r="AC49" s="52">
        <v>68</v>
      </c>
      <c r="AD49" s="205">
        <f t="shared" si="3"/>
        <v>5.8823529411764701</v>
      </c>
    </row>
    <row r="50" spans="1:30" ht="25.5" customHeight="1" x14ac:dyDescent="0.2">
      <c r="A50" s="4" t="s">
        <v>19</v>
      </c>
      <c r="B50" s="15"/>
      <c r="C50" s="15"/>
      <c r="D50" s="15"/>
      <c r="E50" s="15"/>
      <c r="F50" s="18"/>
      <c r="G50" s="15"/>
      <c r="H50" s="15"/>
      <c r="I50" s="15"/>
      <c r="J50" s="15">
        <v>1</v>
      </c>
      <c r="K50" s="18">
        <v>1</v>
      </c>
      <c r="L50" s="15"/>
      <c r="M50" s="15"/>
      <c r="N50" s="15"/>
      <c r="O50" s="15"/>
      <c r="P50" s="18"/>
      <c r="Q50" s="15"/>
      <c r="R50" s="15"/>
      <c r="S50" s="15"/>
      <c r="T50" s="13"/>
      <c r="U50" s="25"/>
      <c r="V50" s="15"/>
      <c r="W50" s="15"/>
      <c r="X50" s="15"/>
      <c r="Y50" s="9">
        <v>1</v>
      </c>
      <c r="Z50" s="206">
        <v>1</v>
      </c>
      <c r="AA50" s="57">
        <v>1</v>
      </c>
      <c r="AB50" s="52">
        <f>AA50+'ООО 09-12'!V49</f>
        <v>3</v>
      </c>
      <c r="AC50" s="52">
        <v>34</v>
      </c>
      <c r="AD50" s="205">
        <f t="shared" si="3"/>
        <v>8.8235294117647065</v>
      </c>
    </row>
    <row r="51" spans="1:30" ht="12.75" customHeight="1" x14ac:dyDescent="0.2">
      <c r="A51" s="8" t="s">
        <v>20</v>
      </c>
      <c r="B51" s="9"/>
      <c r="C51" s="9"/>
      <c r="D51" s="9"/>
      <c r="E51" s="9"/>
      <c r="F51" s="12"/>
      <c r="G51" s="9"/>
      <c r="H51" s="9"/>
      <c r="I51" s="9"/>
      <c r="J51" s="9">
        <v>1</v>
      </c>
      <c r="K51" s="12">
        <v>1</v>
      </c>
      <c r="L51" s="9"/>
      <c r="M51" s="9"/>
      <c r="N51" s="9"/>
      <c r="O51" s="9"/>
      <c r="P51" s="12"/>
      <c r="Q51" s="9"/>
      <c r="R51" s="9"/>
      <c r="S51" s="9"/>
      <c r="T51" s="13"/>
      <c r="U51" s="25"/>
      <c r="V51" s="9"/>
      <c r="W51" s="9"/>
      <c r="X51" s="9"/>
      <c r="Y51" s="15">
        <v>1</v>
      </c>
      <c r="Z51" s="194">
        <v>1</v>
      </c>
      <c r="AA51" s="57">
        <v>1</v>
      </c>
      <c r="AB51" s="52">
        <f>AA51+'ООО 09-12'!V50</f>
        <v>3</v>
      </c>
      <c r="AC51" s="52">
        <v>34</v>
      </c>
      <c r="AD51" s="205">
        <f t="shared" si="3"/>
        <v>8.8235294117647065</v>
      </c>
    </row>
    <row r="52" spans="1:30" ht="12.75" customHeight="1" x14ac:dyDescent="0.2">
      <c r="A52" s="8" t="s">
        <v>18</v>
      </c>
      <c r="B52" s="9"/>
      <c r="C52" s="9"/>
      <c r="D52" s="9"/>
      <c r="E52" s="9"/>
      <c r="F52" s="12"/>
      <c r="G52" s="9"/>
      <c r="H52" s="9"/>
      <c r="I52" s="9"/>
      <c r="J52" s="9">
        <v>1</v>
      </c>
      <c r="K52" s="12">
        <v>1</v>
      </c>
      <c r="L52" s="9"/>
      <c r="M52" s="9"/>
      <c r="N52" s="9"/>
      <c r="O52" s="9"/>
      <c r="P52" s="12"/>
      <c r="Q52" s="9"/>
      <c r="R52" s="9"/>
      <c r="S52" s="9"/>
      <c r="T52" s="13"/>
      <c r="U52" s="25"/>
      <c r="V52" s="9"/>
      <c r="W52" s="9"/>
      <c r="X52" s="9"/>
      <c r="Y52" s="15">
        <v>1</v>
      </c>
      <c r="Z52" s="194">
        <v>1</v>
      </c>
      <c r="AA52" s="57">
        <v>1</v>
      </c>
      <c r="AB52" s="52">
        <f>AA52+'ООО 09-12'!V51</f>
        <v>3</v>
      </c>
      <c r="AC52" s="52">
        <v>34</v>
      </c>
      <c r="AD52" s="205">
        <f t="shared" si="3"/>
        <v>8.8235294117647065</v>
      </c>
    </row>
    <row r="53" spans="1:30" ht="24" x14ac:dyDescent="0.2">
      <c r="A53" s="4" t="s">
        <v>77</v>
      </c>
      <c r="B53" s="15"/>
      <c r="C53" s="15"/>
      <c r="D53" s="15"/>
      <c r="E53" s="15"/>
      <c r="F53" s="18"/>
      <c r="G53" s="15"/>
      <c r="H53" s="15"/>
      <c r="I53" s="15"/>
      <c r="J53" s="15">
        <v>1</v>
      </c>
      <c r="K53" s="18">
        <v>1</v>
      </c>
      <c r="L53" s="15"/>
      <c r="M53" s="15"/>
      <c r="N53" s="15"/>
      <c r="O53" s="15"/>
      <c r="P53" s="18"/>
      <c r="Q53" s="15"/>
      <c r="R53" s="15"/>
      <c r="S53" s="15"/>
      <c r="T53" s="13"/>
      <c r="U53" s="25"/>
      <c r="V53" s="15"/>
      <c r="W53" s="15"/>
      <c r="X53" s="15"/>
      <c r="Y53" s="15">
        <v>1</v>
      </c>
      <c r="Z53" s="18">
        <v>1</v>
      </c>
      <c r="AA53" s="57">
        <v>1</v>
      </c>
      <c r="AB53" s="52">
        <f>AA53+'ООО 09-12'!V52</f>
        <v>3</v>
      </c>
      <c r="AC53" s="58">
        <v>102</v>
      </c>
      <c r="AD53" s="205">
        <f t="shared" si="3"/>
        <v>2.9411764705882351</v>
      </c>
    </row>
    <row r="54" spans="1:30" ht="36" x14ac:dyDescent="0.2">
      <c r="A54" s="175" t="s">
        <v>96</v>
      </c>
      <c r="B54" s="15"/>
      <c r="C54" s="15"/>
      <c r="D54" s="15"/>
      <c r="E54" s="15"/>
      <c r="F54" s="18"/>
      <c r="G54" s="15"/>
      <c r="H54" s="15"/>
      <c r="I54" s="15"/>
      <c r="J54" s="15"/>
      <c r="K54" s="18"/>
      <c r="L54" s="15"/>
      <c r="M54" s="15"/>
      <c r="N54" s="15"/>
      <c r="O54" s="15"/>
      <c r="P54" s="18"/>
      <c r="Q54" s="15"/>
      <c r="R54" s="15"/>
      <c r="S54" s="15"/>
      <c r="T54" s="13"/>
      <c r="U54" s="25"/>
      <c r="V54" s="15"/>
      <c r="W54" s="15"/>
      <c r="X54" s="15"/>
      <c r="Y54" s="15">
        <v>1</v>
      </c>
      <c r="Z54" s="18">
        <v>1</v>
      </c>
      <c r="AA54" s="57">
        <v>1</v>
      </c>
      <c r="AB54" s="52">
        <f>AA54+'ООО 09-12'!V53</f>
        <v>2</v>
      </c>
      <c r="AC54" s="58">
        <v>68</v>
      </c>
      <c r="AD54" s="205">
        <f t="shared" si="3"/>
        <v>2.9411764705882351</v>
      </c>
    </row>
    <row r="55" spans="1:30" ht="51" x14ac:dyDescent="0.2">
      <c r="A55" s="193" t="s">
        <v>97</v>
      </c>
      <c r="B55" s="15"/>
      <c r="C55" s="15"/>
      <c r="D55" s="15"/>
      <c r="E55" s="15"/>
      <c r="F55" s="18"/>
      <c r="G55" s="15"/>
      <c r="H55" s="15"/>
      <c r="I55" s="15"/>
      <c r="J55" s="15"/>
      <c r="K55" s="18"/>
      <c r="L55" s="15"/>
      <c r="M55" s="15"/>
      <c r="N55" s="15"/>
      <c r="O55" s="15"/>
      <c r="P55" s="18"/>
      <c r="Q55" s="15"/>
      <c r="R55" s="15"/>
      <c r="S55" s="15"/>
      <c r="T55" s="13"/>
      <c r="U55" s="25"/>
      <c r="V55" s="15"/>
      <c r="W55" s="15"/>
      <c r="X55" s="15"/>
      <c r="Y55" s="15">
        <v>1</v>
      </c>
      <c r="Z55" s="18">
        <v>1</v>
      </c>
      <c r="AA55" s="57">
        <v>1</v>
      </c>
      <c r="AB55" s="52">
        <f>AA55+'ООО 09-12'!V54</f>
        <v>2</v>
      </c>
      <c r="AC55" s="58">
        <v>34</v>
      </c>
      <c r="AD55" s="205">
        <f t="shared" si="3"/>
        <v>5.8823529411764701</v>
      </c>
    </row>
    <row r="56" spans="1:30" ht="36" x14ac:dyDescent="0.2">
      <c r="A56" s="147" t="s">
        <v>98</v>
      </c>
      <c r="B56" s="15"/>
      <c r="C56" s="15"/>
      <c r="D56" s="15"/>
      <c r="E56" s="15"/>
      <c r="F56" s="18"/>
      <c r="G56" s="13">
        <v>1</v>
      </c>
      <c r="H56" s="15"/>
      <c r="I56" s="15"/>
      <c r="J56" s="15"/>
      <c r="K56" s="14">
        <v>1</v>
      </c>
      <c r="L56" s="15"/>
      <c r="M56" s="15"/>
      <c r="N56" s="15"/>
      <c r="O56" s="15"/>
      <c r="P56" s="18"/>
      <c r="Q56" s="15"/>
      <c r="R56" s="15"/>
      <c r="S56" s="15"/>
      <c r="T56" s="15"/>
      <c r="U56" s="18"/>
      <c r="V56" s="15"/>
      <c r="W56" s="15"/>
      <c r="X56" s="15"/>
      <c r="Y56" s="15"/>
      <c r="Z56" s="18"/>
      <c r="AA56" s="57">
        <v>1</v>
      </c>
      <c r="AB56" s="52">
        <f>AA56+'ООО 09-12'!V55</f>
        <v>1</v>
      </c>
      <c r="AC56" s="54"/>
      <c r="AD56" s="205"/>
    </row>
    <row r="57" spans="1:30" x14ac:dyDescent="0.2">
      <c r="A57" s="111" t="s">
        <v>76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3"/>
      <c r="AB57" s="55">
        <f>SUM(AB38:AB56)</f>
        <v>60</v>
      </c>
      <c r="AC57" s="59">
        <v>1020</v>
      </c>
      <c r="AD57" s="60">
        <f>AB57/AC57*100</f>
        <v>5.8823529411764701</v>
      </c>
    </row>
    <row r="58" spans="1:30" ht="15.75" x14ac:dyDescent="0.2">
      <c r="A58" s="114" t="s">
        <v>47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6"/>
    </row>
    <row r="59" spans="1:30" x14ac:dyDescent="0.2">
      <c r="A59" s="8" t="s">
        <v>14</v>
      </c>
      <c r="B59" s="9"/>
      <c r="C59" s="9"/>
      <c r="D59" s="9"/>
      <c r="E59" s="9"/>
      <c r="F59" s="12"/>
      <c r="G59" s="9"/>
      <c r="H59" s="9"/>
      <c r="I59" s="9"/>
      <c r="J59" s="13">
        <v>1</v>
      </c>
      <c r="K59" s="204">
        <v>1</v>
      </c>
      <c r="L59" s="9"/>
      <c r="M59" s="9"/>
      <c r="N59" s="9"/>
      <c r="O59" s="9"/>
      <c r="P59" s="12"/>
      <c r="Q59" s="36">
        <v>1</v>
      </c>
      <c r="R59" s="9"/>
      <c r="S59" s="9"/>
      <c r="T59" s="13"/>
      <c r="U59" s="25">
        <f>Q59</f>
        <v>1</v>
      </c>
      <c r="V59" s="9"/>
      <c r="W59" s="9"/>
      <c r="X59" s="9"/>
      <c r="Y59" s="9">
        <v>1</v>
      </c>
      <c r="Z59" s="206">
        <v>1</v>
      </c>
      <c r="AA59" s="57">
        <f>Z59+U59+P59+K59</f>
        <v>3</v>
      </c>
      <c r="AB59" s="61">
        <f>AA59+'ООО 09-12'!V57</f>
        <v>5</v>
      </c>
      <c r="AC59" s="58">
        <v>102</v>
      </c>
      <c r="AD59" s="53">
        <v>3</v>
      </c>
    </row>
    <row r="60" spans="1:30" x14ac:dyDescent="0.2">
      <c r="A60" s="8" t="s">
        <v>31</v>
      </c>
      <c r="B60" s="9"/>
      <c r="C60" s="9"/>
      <c r="D60" s="9"/>
      <c r="E60" s="9"/>
      <c r="F60" s="12"/>
      <c r="G60" s="9"/>
      <c r="H60" s="9"/>
      <c r="I60" s="9"/>
      <c r="J60" s="13">
        <v>1</v>
      </c>
      <c r="K60" s="204">
        <v>1</v>
      </c>
      <c r="L60" s="9"/>
      <c r="M60" s="9"/>
      <c r="N60" s="9"/>
      <c r="O60" s="9"/>
      <c r="P60" s="12"/>
      <c r="Q60" s="9"/>
      <c r="R60" s="9"/>
      <c r="S60" s="9"/>
      <c r="T60" s="13"/>
      <c r="U60" s="25"/>
      <c r="V60" s="9"/>
      <c r="W60" s="9"/>
      <c r="X60" s="9"/>
      <c r="Y60" s="9">
        <v>1</v>
      </c>
      <c r="Z60" s="206">
        <v>1</v>
      </c>
      <c r="AA60" s="57">
        <f t="shared" ref="AA60:AA78" si="4">Z60+U60+P60+K60</f>
        <v>2</v>
      </c>
      <c r="AB60" s="61">
        <f>AA60+'ООО 09-12'!V58</f>
        <v>4</v>
      </c>
      <c r="AC60" s="58">
        <v>68</v>
      </c>
      <c r="AD60" s="53">
        <v>3</v>
      </c>
    </row>
    <row r="61" spans="1:30" ht="24" x14ac:dyDescent="0.2">
      <c r="A61" s="4" t="s">
        <v>84</v>
      </c>
      <c r="B61" s="15"/>
      <c r="C61" s="15"/>
      <c r="D61" s="15"/>
      <c r="E61" s="15"/>
      <c r="F61" s="18"/>
      <c r="G61" s="15"/>
      <c r="H61" s="15"/>
      <c r="I61" s="15"/>
      <c r="J61" s="13">
        <v>1</v>
      </c>
      <c r="K61" s="204">
        <v>1</v>
      </c>
      <c r="L61" s="15"/>
      <c r="M61" s="15"/>
      <c r="N61" s="15"/>
      <c r="O61" s="15"/>
      <c r="P61" s="18"/>
      <c r="Q61" s="15"/>
      <c r="R61" s="15"/>
      <c r="S61" s="15"/>
      <c r="T61" s="13"/>
      <c r="U61" s="25"/>
      <c r="V61" s="15"/>
      <c r="W61" s="15"/>
      <c r="X61" s="15"/>
      <c r="Y61" s="9">
        <v>1</v>
      </c>
      <c r="Z61" s="206">
        <v>1</v>
      </c>
      <c r="AA61" s="57">
        <f t="shared" si="4"/>
        <v>2</v>
      </c>
      <c r="AB61" s="61">
        <f>AA61+'ООО 09-12'!V59</f>
        <v>4</v>
      </c>
      <c r="AC61" s="58">
        <v>102</v>
      </c>
      <c r="AD61" s="53">
        <v>2</v>
      </c>
    </row>
    <row r="62" spans="1:30" x14ac:dyDescent="0.2">
      <c r="A62" s="8" t="s">
        <v>41</v>
      </c>
      <c r="B62" s="9"/>
      <c r="C62" s="9"/>
      <c r="D62" s="9"/>
      <c r="E62" s="9"/>
      <c r="F62" s="12"/>
      <c r="G62" s="9"/>
      <c r="H62" s="9"/>
      <c r="I62" s="9"/>
      <c r="J62" s="13">
        <v>1</v>
      </c>
      <c r="K62" s="204">
        <v>1</v>
      </c>
      <c r="L62" s="9"/>
      <c r="M62" s="9"/>
      <c r="N62" s="9"/>
      <c r="O62" s="9"/>
      <c r="P62" s="12"/>
      <c r="Q62" s="36">
        <v>1</v>
      </c>
      <c r="R62" s="9"/>
      <c r="S62" s="9"/>
      <c r="T62" s="13"/>
      <c r="U62" s="25">
        <v>1</v>
      </c>
      <c r="V62" s="9"/>
      <c r="W62" s="9"/>
      <c r="X62" s="9"/>
      <c r="Y62" s="9">
        <v>1</v>
      </c>
      <c r="Z62" s="206">
        <v>1</v>
      </c>
      <c r="AA62" s="57">
        <f t="shared" si="4"/>
        <v>3</v>
      </c>
      <c r="AB62" s="61">
        <f>AA62+'ООО 09-12'!V60</f>
        <v>5</v>
      </c>
      <c r="AC62" s="58">
        <v>102</v>
      </c>
      <c r="AD62" s="53">
        <v>3</v>
      </c>
    </row>
    <row r="63" spans="1:30" ht="24" x14ac:dyDescent="0.2">
      <c r="A63" s="4" t="s">
        <v>48</v>
      </c>
      <c r="B63" s="15"/>
      <c r="C63" s="15"/>
      <c r="D63" s="15"/>
      <c r="E63" s="15"/>
      <c r="F63" s="18"/>
      <c r="G63" s="15"/>
      <c r="H63" s="15"/>
      <c r="I63" s="15"/>
      <c r="J63" s="13">
        <v>1</v>
      </c>
      <c r="K63" s="204">
        <v>1</v>
      </c>
      <c r="L63" s="15"/>
      <c r="M63" s="15"/>
      <c r="N63" s="15"/>
      <c r="O63" s="15"/>
      <c r="P63" s="18"/>
      <c r="Q63" s="15"/>
      <c r="R63" s="15"/>
      <c r="S63" s="15"/>
      <c r="T63" s="13"/>
      <c r="U63" s="25"/>
      <c r="V63" s="15"/>
      <c r="W63" s="15"/>
      <c r="X63" s="15"/>
      <c r="Y63" s="9">
        <v>1</v>
      </c>
      <c r="Z63" s="206">
        <v>1</v>
      </c>
      <c r="AA63" s="57">
        <f t="shared" si="4"/>
        <v>2</v>
      </c>
      <c r="AB63" s="61">
        <f>AA63+'ООО 09-12'!V61</f>
        <v>2</v>
      </c>
      <c r="AC63" s="58">
        <v>34</v>
      </c>
      <c r="AD63" s="53">
        <v>6</v>
      </c>
    </row>
    <row r="64" spans="1:30" x14ac:dyDescent="0.2">
      <c r="A64" s="8" t="s">
        <v>42</v>
      </c>
      <c r="B64" s="9"/>
      <c r="C64" s="9"/>
      <c r="D64" s="9"/>
      <c r="E64" s="9"/>
      <c r="F64" s="12"/>
      <c r="G64" s="9"/>
      <c r="H64" s="9"/>
      <c r="I64" s="9"/>
      <c r="J64" s="13">
        <v>1</v>
      </c>
      <c r="K64" s="204">
        <v>1</v>
      </c>
      <c r="L64" s="9"/>
      <c r="M64" s="9"/>
      <c r="N64" s="9"/>
      <c r="O64" s="9"/>
      <c r="P64" s="12"/>
      <c r="Q64" s="9"/>
      <c r="R64" s="9"/>
      <c r="S64" s="9"/>
      <c r="T64" s="13"/>
      <c r="U64" s="25"/>
      <c r="V64" s="9"/>
      <c r="W64" s="9"/>
      <c r="X64" s="9"/>
      <c r="Y64" s="9">
        <v>1</v>
      </c>
      <c r="Z64" s="206">
        <v>1</v>
      </c>
      <c r="AA64" s="57">
        <f t="shared" si="4"/>
        <v>2</v>
      </c>
      <c r="AB64" s="61">
        <f>AA64+'ООО 09-12'!V62</f>
        <v>4</v>
      </c>
      <c r="AC64" s="58">
        <v>68</v>
      </c>
      <c r="AD64" s="53">
        <v>3</v>
      </c>
    </row>
    <row r="65" spans="1:30" x14ac:dyDescent="0.2">
      <c r="A65" s="8" t="s">
        <v>43</v>
      </c>
      <c r="B65" s="9"/>
      <c r="C65" s="9"/>
      <c r="D65" s="9"/>
      <c r="E65" s="9"/>
      <c r="F65" s="12"/>
      <c r="G65" s="9"/>
      <c r="H65" s="9"/>
      <c r="I65" s="9"/>
      <c r="J65" s="13">
        <v>1</v>
      </c>
      <c r="K65" s="204">
        <v>1</v>
      </c>
      <c r="L65" s="9"/>
      <c r="M65" s="9"/>
      <c r="N65" s="9"/>
      <c r="O65" s="9"/>
      <c r="P65" s="12"/>
      <c r="Q65" s="9"/>
      <c r="R65" s="9"/>
      <c r="S65" s="9"/>
      <c r="T65" s="13"/>
      <c r="U65" s="25"/>
      <c r="V65" s="9"/>
      <c r="W65" s="9"/>
      <c r="X65" s="9"/>
      <c r="Y65" s="9">
        <v>1</v>
      </c>
      <c r="Z65" s="206">
        <v>1</v>
      </c>
      <c r="AA65" s="57">
        <f t="shared" si="4"/>
        <v>2</v>
      </c>
      <c r="AB65" s="61">
        <f>AA65+'ООО 09-12'!V63</f>
        <v>5</v>
      </c>
      <c r="AC65" s="58">
        <v>34</v>
      </c>
      <c r="AD65" s="53">
        <v>6</v>
      </c>
    </row>
    <row r="66" spans="1:30" x14ac:dyDescent="0.2">
      <c r="A66" s="8" t="s">
        <v>33</v>
      </c>
      <c r="B66" s="9"/>
      <c r="C66" s="9"/>
      <c r="D66" s="9"/>
      <c r="E66" s="9"/>
      <c r="F66" s="12"/>
      <c r="G66" s="9"/>
      <c r="H66" s="9"/>
      <c r="I66" s="9"/>
      <c r="J66" s="13">
        <v>1</v>
      </c>
      <c r="K66" s="204">
        <v>1</v>
      </c>
      <c r="L66" s="9"/>
      <c r="M66" s="9"/>
      <c r="N66" s="9"/>
      <c r="O66" s="9"/>
      <c r="P66" s="12"/>
      <c r="Q66" s="36">
        <v>1</v>
      </c>
      <c r="R66" s="9"/>
      <c r="S66" s="9"/>
      <c r="T66" s="13"/>
      <c r="U66" s="25">
        <v>1</v>
      </c>
      <c r="V66" s="9"/>
      <c r="W66" s="9"/>
      <c r="X66" s="9"/>
      <c r="Y66" s="9">
        <v>1</v>
      </c>
      <c r="Z66" s="206">
        <v>1</v>
      </c>
      <c r="AA66" s="57">
        <f t="shared" si="4"/>
        <v>3</v>
      </c>
      <c r="AB66" s="61">
        <f>AA66+'ООО 09-12'!V64</f>
        <v>5</v>
      </c>
      <c r="AC66" s="58">
        <v>68</v>
      </c>
      <c r="AD66" s="53">
        <v>4</v>
      </c>
    </row>
    <row r="67" spans="1:30" x14ac:dyDescent="0.2">
      <c r="A67" s="8" t="s">
        <v>39</v>
      </c>
      <c r="B67" s="9"/>
      <c r="C67" s="9"/>
      <c r="D67" s="9"/>
      <c r="E67" s="9"/>
      <c r="F67" s="12"/>
      <c r="G67" s="9"/>
      <c r="H67" s="9"/>
      <c r="I67" s="9"/>
      <c r="J67" s="13">
        <v>1</v>
      </c>
      <c r="K67" s="204">
        <v>1</v>
      </c>
      <c r="L67" s="9"/>
      <c r="M67" s="9"/>
      <c r="N67" s="9"/>
      <c r="O67" s="9"/>
      <c r="P67" s="12"/>
      <c r="Q67" s="36">
        <v>1</v>
      </c>
      <c r="R67" s="9"/>
      <c r="S67" s="9"/>
      <c r="T67" s="13"/>
      <c r="U67" s="25">
        <v>1</v>
      </c>
      <c r="V67" s="9"/>
      <c r="W67" s="9"/>
      <c r="X67" s="9"/>
      <c r="Y67" s="9">
        <v>1</v>
      </c>
      <c r="Z67" s="206">
        <v>1</v>
      </c>
      <c r="AA67" s="57">
        <f t="shared" si="4"/>
        <v>3</v>
      </c>
      <c r="AB67" s="61">
        <f>AA67+'ООО 09-12'!V65</f>
        <v>5</v>
      </c>
      <c r="AC67" s="58">
        <v>34</v>
      </c>
      <c r="AD67" s="53">
        <v>9</v>
      </c>
    </row>
    <row r="68" spans="1:30" x14ac:dyDescent="0.2">
      <c r="A68" s="8" t="s">
        <v>34</v>
      </c>
      <c r="B68" s="9"/>
      <c r="C68" s="9"/>
      <c r="D68" s="9"/>
      <c r="E68" s="9"/>
      <c r="F68" s="12"/>
      <c r="G68" s="9"/>
      <c r="H68" s="9"/>
      <c r="I68" s="9"/>
      <c r="J68" s="13">
        <v>1</v>
      </c>
      <c r="K68" s="204">
        <v>1</v>
      </c>
      <c r="L68" s="9"/>
      <c r="M68" s="9"/>
      <c r="N68" s="9"/>
      <c r="O68" s="9"/>
      <c r="P68" s="12"/>
      <c r="Q68" s="36">
        <v>1</v>
      </c>
      <c r="R68" s="9"/>
      <c r="S68" s="9"/>
      <c r="T68" s="13"/>
      <c r="U68" s="25">
        <v>1</v>
      </c>
      <c r="V68" s="9"/>
      <c r="W68" s="9"/>
      <c r="X68" s="9"/>
      <c r="Y68" s="15">
        <v>1</v>
      </c>
      <c r="Z68" s="194">
        <v>1</v>
      </c>
      <c r="AA68" s="57">
        <f t="shared" si="4"/>
        <v>3</v>
      </c>
      <c r="AB68" s="61">
        <f>AA68+'ООО 09-12'!V66</f>
        <v>5</v>
      </c>
      <c r="AC68" s="58">
        <v>68</v>
      </c>
      <c r="AD68" s="53">
        <v>4</v>
      </c>
    </row>
    <row r="69" spans="1:30" x14ac:dyDescent="0.2">
      <c r="A69" s="8" t="s">
        <v>35</v>
      </c>
      <c r="B69" s="9"/>
      <c r="C69" s="9"/>
      <c r="D69" s="9"/>
      <c r="E69" s="9"/>
      <c r="F69" s="12"/>
      <c r="G69" s="9"/>
      <c r="H69" s="9"/>
      <c r="I69" s="9"/>
      <c r="J69" s="13">
        <v>1</v>
      </c>
      <c r="K69" s="204">
        <v>1</v>
      </c>
      <c r="L69" s="9"/>
      <c r="M69" s="9"/>
      <c r="N69" s="9"/>
      <c r="O69" s="9"/>
      <c r="P69" s="12"/>
      <c r="Q69" s="36">
        <v>1</v>
      </c>
      <c r="R69" s="9"/>
      <c r="S69" s="9"/>
      <c r="T69" s="13"/>
      <c r="U69" s="25">
        <v>1</v>
      </c>
      <c r="V69" s="9"/>
      <c r="W69" s="9"/>
      <c r="X69" s="9"/>
      <c r="Y69" s="9">
        <v>1</v>
      </c>
      <c r="Z69" s="206">
        <v>1</v>
      </c>
      <c r="AA69" s="57">
        <f t="shared" si="4"/>
        <v>3</v>
      </c>
      <c r="AB69" s="61">
        <f>AA69+'ООО 09-12'!V67</f>
        <v>5</v>
      </c>
      <c r="AC69" s="58">
        <v>68</v>
      </c>
      <c r="AD69" s="53">
        <v>4</v>
      </c>
    </row>
    <row r="70" spans="1:30" x14ac:dyDescent="0.2">
      <c r="A70" s="8" t="s">
        <v>45</v>
      </c>
      <c r="B70" s="9"/>
      <c r="C70" s="9"/>
      <c r="D70" s="9"/>
      <c r="E70" s="9"/>
      <c r="F70" s="12"/>
      <c r="G70" s="9"/>
      <c r="H70" s="9"/>
      <c r="I70" s="9"/>
      <c r="J70" s="9">
        <v>1</v>
      </c>
      <c r="K70" s="206">
        <v>1</v>
      </c>
      <c r="L70" s="9"/>
      <c r="M70" s="9"/>
      <c r="N70" s="9"/>
      <c r="O70" s="9"/>
      <c r="P70" s="12"/>
      <c r="Q70" s="36">
        <v>1</v>
      </c>
      <c r="R70" s="9"/>
      <c r="S70" s="9"/>
      <c r="T70" s="13"/>
      <c r="U70" s="25">
        <v>1</v>
      </c>
      <c r="V70" s="9"/>
      <c r="W70" s="9"/>
      <c r="X70" s="9"/>
      <c r="Y70" s="9">
        <v>1</v>
      </c>
      <c r="Z70" s="206">
        <v>1</v>
      </c>
      <c r="AA70" s="57">
        <f t="shared" si="4"/>
        <v>3</v>
      </c>
      <c r="AB70" s="61">
        <f>AA70+'ООО 09-12'!V68</f>
        <v>5</v>
      </c>
      <c r="AC70" s="58">
        <v>68</v>
      </c>
      <c r="AD70" s="53">
        <v>4</v>
      </c>
    </row>
    <row r="71" spans="1:30" x14ac:dyDescent="0.2">
      <c r="A71" s="8" t="s">
        <v>49</v>
      </c>
      <c r="B71" s="9"/>
      <c r="C71" s="9"/>
      <c r="D71" s="9"/>
      <c r="E71" s="9"/>
      <c r="F71" s="12"/>
      <c r="G71" s="9"/>
      <c r="H71" s="9"/>
      <c r="I71" s="9"/>
      <c r="J71" s="15">
        <v>1</v>
      </c>
      <c r="K71" s="18">
        <v>1</v>
      </c>
      <c r="L71" s="9"/>
      <c r="M71" s="9"/>
      <c r="N71" s="9"/>
      <c r="O71" s="9"/>
      <c r="P71" s="12"/>
      <c r="Q71" s="36">
        <v>1</v>
      </c>
      <c r="R71" s="9"/>
      <c r="S71" s="9"/>
      <c r="T71" s="13"/>
      <c r="U71" s="25">
        <v>1</v>
      </c>
      <c r="V71" s="9"/>
      <c r="W71" s="9"/>
      <c r="X71" s="9"/>
      <c r="Y71" s="9">
        <v>1</v>
      </c>
      <c r="Z71" s="206">
        <v>1</v>
      </c>
      <c r="AA71" s="57">
        <f t="shared" si="4"/>
        <v>3</v>
      </c>
      <c r="AB71" s="61">
        <f>AA71+'ООО 09-12'!V69</f>
        <v>5</v>
      </c>
      <c r="AC71" s="58">
        <v>68</v>
      </c>
      <c r="AD71" s="53">
        <v>4</v>
      </c>
    </row>
    <row r="72" spans="1:30" x14ac:dyDescent="0.2">
      <c r="A72" s="8" t="s">
        <v>20</v>
      </c>
      <c r="B72" s="9"/>
      <c r="C72" s="9"/>
      <c r="D72" s="9"/>
      <c r="E72" s="9"/>
      <c r="F72" s="12"/>
      <c r="G72" s="9"/>
      <c r="H72" s="9"/>
      <c r="I72" s="9"/>
      <c r="J72" s="9">
        <v>1</v>
      </c>
      <c r="K72" s="12">
        <v>1</v>
      </c>
      <c r="L72" s="9"/>
      <c r="M72" s="9"/>
      <c r="N72" s="9"/>
      <c r="O72" s="9"/>
      <c r="P72" s="12"/>
      <c r="Q72" s="9"/>
      <c r="R72" s="9"/>
      <c r="S72" s="9"/>
      <c r="T72" s="13"/>
      <c r="U72" s="25"/>
      <c r="V72" s="9"/>
      <c r="W72" s="9"/>
      <c r="X72" s="9"/>
      <c r="Y72" s="15">
        <v>1</v>
      </c>
      <c r="Z72" s="194">
        <v>1</v>
      </c>
      <c r="AA72" s="57">
        <f t="shared" si="4"/>
        <v>2</v>
      </c>
      <c r="AB72" s="61">
        <f>AA72+'ООО 09-12'!V70</f>
        <v>4</v>
      </c>
      <c r="AC72" s="58">
        <v>34</v>
      </c>
      <c r="AD72" s="53">
        <v>6</v>
      </c>
    </row>
    <row r="73" spans="1:30" x14ac:dyDescent="0.2">
      <c r="A73" s="8" t="s">
        <v>18</v>
      </c>
      <c r="B73" s="9"/>
      <c r="C73" s="9"/>
      <c r="D73" s="9"/>
      <c r="E73" s="9"/>
      <c r="F73" s="12"/>
      <c r="G73" s="9"/>
      <c r="H73" s="9"/>
      <c r="I73" s="9"/>
      <c r="J73" s="9">
        <v>1</v>
      </c>
      <c r="K73" s="12">
        <v>1</v>
      </c>
      <c r="L73" s="9"/>
      <c r="M73" s="9"/>
      <c r="N73" s="9"/>
      <c r="O73" s="9"/>
      <c r="P73" s="12"/>
      <c r="Q73" s="9"/>
      <c r="R73" s="9"/>
      <c r="S73" s="9"/>
      <c r="T73" s="13"/>
      <c r="U73" s="25"/>
      <c r="V73" s="9"/>
      <c r="W73" s="9"/>
      <c r="X73" s="9"/>
      <c r="Y73" s="15">
        <v>1</v>
      </c>
      <c r="Z73" s="194">
        <v>1</v>
      </c>
      <c r="AA73" s="57">
        <f t="shared" si="4"/>
        <v>2</v>
      </c>
      <c r="AB73" s="61">
        <f>AA73+'ООО 09-12'!V71</f>
        <v>4</v>
      </c>
      <c r="AC73" s="58">
        <v>34</v>
      </c>
      <c r="AD73" s="53">
        <v>6</v>
      </c>
    </row>
    <row r="74" spans="1:30" ht="24" x14ac:dyDescent="0.2">
      <c r="A74" s="4" t="s">
        <v>77</v>
      </c>
      <c r="B74" s="15"/>
      <c r="C74" s="15"/>
      <c r="D74" s="15"/>
      <c r="E74" s="15"/>
      <c r="F74" s="18"/>
      <c r="G74" s="15"/>
      <c r="H74" s="15"/>
      <c r="I74" s="15"/>
      <c r="J74" s="15">
        <v>1</v>
      </c>
      <c r="K74" s="18">
        <v>1</v>
      </c>
      <c r="L74" s="15"/>
      <c r="M74" s="15"/>
      <c r="N74" s="15"/>
      <c r="O74" s="15"/>
      <c r="P74" s="18"/>
      <c r="Q74" s="15"/>
      <c r="R74" s="15"/>
      <c r="S74" s="15"/>
      <c r="T74" s="13"/>
      <c r="U74" s="25"/>
      <c r="V74" s="15"/>
      <c r="W74" s="15"/>
      <c r="X74" s="15"/>
      <c r="Y74" s="15">
        <v>1</v>
      </c>
      <c r="Z74" s="18">
        <v>1</v>
      </c>
      <c r="AA74" s="57">
        <f t="shared" si="4"/>
        <v>2</v>
      </c>
      <c r="AB74" s="61">
        <f>AA74+'ООО 09-12'!V72</f>
        <v>4</v>
      </c>
      <c r="AC74" s="58">
        <v>102</v>
      </c>
      <c r="AD74" s="53">
        <v>2</v>
      </c>
    </row>
    <row r="75" spans="1:30" x14ac:dyDescent="0.2">
      <c r="A75" s="8" t="s">
        <v>50</v>
      </c>
      <c r="B75" s="9"/>
      <c r="C75" s="9"/>
      <c r="D75" s="9"/>
      <c r="E75" s="9"/>
      <c r="F75" s="12"/>
      <c r="G75" s="9"/>
      <c r="H75" s="9"/>
      <c r="I75" s="9"/>
      <c r="J75" s="9">
        <v>1</v>
      </c>
      <c r="K75" s="12">
        <v>1</v>
      </c>
      <c r="L75" s="9"/>
      <c r="M75" s="9"/>
      <c r="N75" s="9"/>
      <c r="O75" s="9"/>
      <c r="P75" s="12"/>
      <c r="Q75" s="9"/>
      <c r="R75" s="9"/>
      <c r="S75" s="9"/>
      <c r="T75" s="13"/>
      <c r="U75" s="25"/>
      <c r="V75" s="9"/>
      <c r="W75" s="9"/>
      <c r="X75" s="9"/>
      <c r="Y75" s="15">
        <v>1</v>
      </c>
      <c r="Z75" s="18">
        <v>1</v>
      </c>
      <c r="AA75" s="57">
        <f t="shared" si="4"/>
        <v>2</v>
      </c>
      <c r="AB75" s="61">
        <f>AA75+'ООО 09-12'!V73</f>
        <v>4</v>
      </c>
      <c r="AC75" s="58">
        <v>34</v>
      </c>
      <c r="AD75" s="53">
        <v>6</v>
      </c>
    </row>
    <row r="76" spans="1:30" ht="36" x14ac:dyDescent="0.2">
      <c r="A76" s="175" t="s">
        <v>96</v>
      </c>
      <c r="B76" s="9"/>
      <c r="C76" s="9"/>
      <c r="D76" s="9"/>
      <c r="E76" s="9"/>
      <c r="F76" s="12"/>
      <c r="G76" s="9"/>
      <c r="H76" s="9"/>
      <c r="I76" s="9"/>
      <c r="J76" s="9"/>
      <c r="K76" s="12"/>
      <c r="L76" s="9"/>
      <c r="M76" s="9"/>
      <c r="N76" s="9"/>
      <c r="O76" s="9"/>
      <c r="P76" s="12"/>
      <c r="Q76" s="9"/>
      <c r="R76" s="9"/>
      <c r="S76" s="9"/>
      <c r="T76" s="13"/>
      <c r="U76" s="25"/>
      <c r="V76" s="9"/>
      <c r="W76" s="9"/>
      <c r="X76" s="9"/>
      <c r="Y76" s="15">
        <v>1</v>
      </c>
      <c r="Z76" s="18">
        <v>1</v>
      </c>
      <c r="AA76" s="57">
        <f t="shared" si="4"/>
        <v>1</v>
      </c>
      <c r="AB76" s="61">
        <f>AA76+'ООО 09-12'!V74</f>
        <v>3</v>
      </c>
      <c r="AC76" s="58">
        <v>68</v>
      </c>
      <c r="AD76" s="53"/>
    </row>
    <row r="77" spans="1:30" ht="51" x14ac:dyDescent="0.2">
      <c r="A77" s="193" t="s">
        <v>97</v>
      </c>
      <c r="B77" s="9"/>
      <c r="C77" s="9"/>
      <c r="D77" s="9"/>
      <c r="E77" s="9"/>
      <c r="F77" s="12"/>
      <c r="G77" s="9"/>
      <c r="H77" s="9"/>
      <c r="I77" s="9"/>
      <c r="J77" s="9"/>
      <c r="K77" s="12"/>
      <c r="L77" s="9"/>
      <c r="M77" s="9"/>
      <c r="N77" s="9"/>
      <c r="O77" s="9"/>
      <c r="P77" s="12"/>
      <c r="Q77" s="9"/>
      <c r="R77" s="9"/>
      <c r="S77" s="9"/>
      <c r="T77" s="13"/>
      <c r="U77" s="25"/>
      <c r="V77" s="9"/>
      <c r="W77" s="9"/>
      <c r="X77" s="9"/>
      <c r="Y77" s="9">
        <v>1</v>
      </c>
      <c r="Z77" s="12">
        <v>1</v>
      </c>
      <c r="AA77" s="57">
        <f t="shared" si="4"/>
        <v>1</v>
      </c>
      <c r="AB77" s="61">
        <f>AA77+'ООО 09-12'!V75</f>
        <v>2</v>
      </c>
      <c r="AC77" s="58">
        <v>34</v>
      </c>
      <c r="AD77" s="53"/>
    </row>
    <row r="78" spans="1:30" ht="36" x14ac:dyDescent="0.2">
      <c r="A78" s="147" t="s">
        <v>98</v>
      </c>
      <c r="B78" s="15"/>
      <c r="C78" s="15"/>
      <c r="D78" s="15"/>
      <c r="E78" s="15"/>
      <c r="F78" s="18"/>
      <c r="G78" s="15"/>
      <c r="H78" s="15"/>
      <c r="I78" s="15"/>
      <c r="J78" s="15"/>
      <c r="K78" s="18"/>
      <c r="L78" s="15"/>
      <c r="M78" s="15"/>
      <c r="N78" s="15"/>
      <c r="O78" s="15"/>
      <c r="P78" s="18"/>
      <c r="Q78" s="15"/>
      <c r="R78" s="15"/>
      <c r="S78" s="15"/>
      <c r="T78" s="15"/>
      <c r="U78" s="18"/>
      <c r="V78" s="15"/>
      <c r="W78" s="15"/>
      <c r="X78" s="15"/>
      <c r="Y78" s="13">
        <v>1</v>
      </c>
      <c r="Z78" s="14">
        <v>1</v>
      </c>
      <c r="AA78" s="57">
        <f t="shared" si="4"/>
        <v>1</v>
      </c>
      <c r="AB78" s="61">
        <f>AA78+'ООО 09-12'!V76</f>
        <v>2</v>
      </c>
      <c r="AC78" s="54"/>
      <c r="AD78" s="54"/>
    </row>
    <row r="79" spans="1:30" x14ac:dyDescent="0.2">
      <c r="A79" s="108" t="s">
        <v>76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10"/>
      <c r="AB79" s="55">
        <v>43</v>
      </c>
      <c r="AC79" s="59">
        <v>1088</v>
      </c>
      <c r="AD79" s="56">
        <v>4</v>
      </c>
    </row>
    <row r="80" spans="1:30" ht="15.75" x14ac:dyDescent="0.2">
      <c r="A80" s="105" t="s">
        <v>51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7"/>
    </row>
    <row r="81" spans="1:30" x14ac:dyDescent="0.2">
      <c r="A81" s="8" t="s">
        <v>14</v>
      </c>
      <c r="B81" s="9"/>
      <c r="C81" s="9"/>
      <c r="D81" s="9"/>
      <c r="E81" s="9"/>
      <c r="F81" s="12"/>
      <c r="G81" s="13">
        <v>1</v>
      </c>
      <c r="H81" s="9"/>
      <c r="I81" s="9"/>
      <c r="J81" s="13">
        <v>1</v>
      </c>
      <c r="K81" s="204">
        <v>1</v>
      </c>
      <c r="L81" s="9"/>
      <c r="M81" s="9"/>
      <c r="N81" s="9"/>
      <c r="O81" s="13"/>
      <c r="P81" s="14"/>
      <c r="Q81" s="9"/>
      <c r="R81" s="9"/>
      <c r="S81" s="9"/>
      <c r="T81" s="9"/>
      <c r="U81" s="12"/>
      <c r="V81" s="9"/>
      <c r="W81" s="9"/>
      <c r="X81" s="9"/>
      <c r="Y81" s="9">
        <v>1</v>
      </c>
      <c r="Z81" s="206">
        <v>1</v>
      </c>
      <c r="AA81" s="207">
        <f>Z81+U81+P81+K81+F81</f>
        <v>2</v>
      </c>
      <c r="AB81" s="52">
        <f>AA81+'ООО 09-12'!V79</f>
        <v>4</v>
      </c>
      <c r="AC81" s="58">
        <v>102</v>
      </c>
      <c r="AD81" s="53">
        <f>AB81/AC81*100</f>
        <v>3.9215686274509802</v>
      </c>
    </row>
    <row r="82" spans="1:30" x14ac:dyDescent="0.2">
      <c r="A82" s="8" t="s">
        <v>31</v>
      </c>
      <c r="B82" s="9"/>
      <c r="C82" s="9"/>
      <c r="D82" s="9"/>
      <c r="E82" s="9"/>
      <c r="F82" s="12"/>
      <c r="G82" s="9"/>
      <c r="H82" s="9"/>
      <c r="I82" s="9"/>
      <c r="J82" s="13">
        <v>1</v>
      </c>
      <c r="K82" s="204">
        <v>1</v>
      </c>
      <c r="L82" s="9"/>
      <c r="M82" s="9"/>
      <c r="N82" s="9"/>
      <c r="O82" s="13"/>
      <c r="P82" s="14"/>
      <c r="Q82" s="9"/>
      <c r="R82" s="9"/>
      <c r="S82" s="9"/>
      <c r="T82" s="9"/>
      <c r="U82" s="12"/>
      <c r="V82" s="9"/>
      <c r="W82" s="9"/>
      <c r="X82" s="9"/>
      <c r="Y82" s="9">
        <v>1</v>
      </c>
      <c r="Z82" s="206">
        <v>1</v>
      </c>
      <c r="AA82" s="207">
        <f t="shared" ref="AA82:AA99" si="5">Z82+U82+P82+K82+F82</f>
        <v>2</v>
      </c>
      <c r="AB82" s="52">
        <f>AA82+'ООО 09-12'!V80</f>
        <v>4</v>
      </c>
      <c r="AC82" s="58">
        <v>102</v>
      </c>
      <c r="AD82" s="53">
        <f t="shared" ref="AD82:AD99" si="6">AB82/AC82*100</f>
        <v>3.9215686274509802</v>
      </c>
    </row>
    <row r="83" spans="1:30" ht="24" x14ac:dyDescent="0.2">
      <c r="A83" s="4" t="s">
        <v>84</v>
      </c>
      <c r="B83" s="15"/>
      <c r="C83" s="15"/>
      <c r="D83" s="15"/>
      <c r="E83" s="15"/>
      <c r="F83" s="18"/>
      <c r="G83" s="15"/>
      <c r="H83" s="15"/>
      <c r="I83" s="15"/>
      <c r="J83" s="13">
        <v>1</v>
      </c>
      <c r="K83" s="204">
        <v>1</v>
      </c>
      <c r="L83" s="15"/>
      <c r="M83" s="15"/>
      <c r="N83" s="15"/>
      <c r="O83" s="13"/>
      <c r="P83" s="14"/>
      <c r="Q83" s="15"/>
      <c r="R83" s="15"/>
      <c r="S83" s="15"/>
      <c r="T83" s="15"/>
      <c r="U83" s="18"/>
      <c r="V83" s="15"/>
      <c r="W83" s="15"/>
      <c r="X83" s="15"/>
      <c r="Y83" s="9">
        <v>1</v>
      </c>
      <c r="Z83" s="206">
        <v>1</v>
      </c>
      <c r="AA83" s="207">
        <f t="shared" si="5"/>
        <v>2</v>
      </c>
      <c r="AB83" s="52">
        <f>AA83+'ООО 09-12'!V81</f>
        <v>4</v>
      </c>
      <c r="AC83" s="58">
        <v>102</v>
      </c>
      <c r="AD83" s="53">
        <f t="shared" si="6"/>
        <v>3.9215686274509802</v>
      </c>
    </row>
    <row r="84" spans="1:30" ht="24" x14ac:dyDescent="0.2">
      <c r="A84" s="4" t="s">
        <v>48</v>
      </c>
      <c r="B84" s="15"/>
      <c r="C84" s="15"/>
      <c r="D84" s="15"/>
      <c r="E84" s="15"/>
      <c r="F84" s="18"/>
      <c r="G84" s="15"/>
      <c r="H84" s="15"/>
      <c r="I84" s="15"/>
      <c r="J84" s="13"/>
      <c r="K84" s="204"/>
      <c r="L84" s="15"/>
      <c r="M84" s="15"/>
      <c r="N84" s="15"/>
      <c r="O84" s="13"/>
      <c r="P84" s="14"/>
      <c r="Q84" s="15"/>
      <c r="R84" s="15"/>
      <c r="S84" s="15"/>
      <c r="T84" s="15"/>
      <c r="U84" s="18"/>
      <c r="V84" s="15"/>
      <c r="W84" s="15"/>
      <c r="X84" s="15"/>
      <c r="Y84" s="9">
        <v>1</v>
      </c>
      <c r="Z84" s="206">
        <v>1</v>
      </c>
      <c r="AA84" s="207">
        <f t="shared" si="5"/>
        <v>1</v>
      </c>
      <c r="AB84" s="52">
        <f>AA84+'ООО 09-12'!V82</f>
        <v>3</v>
      </c>
      <c r="AC84" s="58">
        <v>34</v>
      </c>
      <c r="AD84" s="53">
        <f t="shared" si="6"/>
        <v>8.8235294117647065</v>
      </c>
    </row>
    <row r="85" spans="1:30" x14ac:dyDescent="0.2">
      <c r="A85" s="8" t="s">
        <v>41</v>
      </c>
      <c r="B85" s="9"/>
      <c r="C85" s="9"/>
      <c r="D85" s="9"/>
      <c r="E85" s="9"/>
      <c r="F85" s="12"/>
      <c r="G85" s="9"/>
      <c r="H85" s="9"/>
      <c r="I85" s="9"/>
      <c r="J85" s="13">
        <v>1</v>
      </c>
      <c r="K85" s="204">
        <v>1</v>
      </c>
      <c r="L85" s="9"/>
      <c r="M85" s="9"/>
      <c r="N85" s="9"/>
      <c r="O85" s="13"/>
      <c r="P85" s="14"/>
      <c r="Q85" s="9"/>
      <c r="R85" s="9"/>
      <c r="S85" s="9"/>
      <c r="T85" s="9"/>
      <c r="U85" s="12"/>
      <c r="V85" s="9"/>
      <c r="W85" s="9"/>
      <c r="X85" s="9"/>
      <c r="Y85" s="9">
        <v>1</v>
      </c>
      <c r="Z85" s="206">
        <v>1</v>
      </c>
      <c r="AA85" s="207">
        <f t="shared" si="5"/>
        <v>2</v>
      </c>
      <c r="AB85" s="52">
        <f>AA85+'ООО 09-12'!V83</f>
        <v>4</v>
      </c>
      <c r="AC85" s="58">
        <v>102</v>
      </c>
      <c r="AD85" s="53">
        <f t="shared" si="6"/>
        <v>3.9215686274509802</v>
      </c>
    </row>
    <row r="86" spans="1:30" ht="24" x14ac:dyDescent="0.2">
      <c r="A86" s="175" t="s">
        <v>90</v>
      </c>
      <c r="B86" s="9"/>
      <c r="C86" s="9"/>
      <c r="D86" s="9"/>
      <c r="E86" s="9"/>
      <c r="F86" s="12"/>
      <c r="G86" s="9"/>
      <c r="H86" s="9"/>
      <c r="I86" s="9"/>
      <c r="J86" s="13">
        <v>1</v>
      </c>
      <c r="K86" s="204">
        <v>1</v>
      </c>
      <c r="L86" s="9"/>
      <c r="M86" s="9"/>
      <c r="N86" s="9"/>
      <c r="O86" s="13"/>
      <c r="P86" s="14"/>
      <c r="Q86" s="9"/>
      <c r="R86" s="9"/>
      <c r="S86" s="9"/>
      <c r="T86" s="9"/>
      <c r="U86" s="12"/>
      <c r="V86" s="9"/>
      <c r="W86" s="9"/>
      <c r="X86" s="9"/>
      <c r="Y86" s="9">
        <v>1</v>
      </c>
      <c r="Z86" s="206">
        <v>1</v>
      </c>
      <c r="AA86" s="207">
        <f t="shared" si="5"/>
        <v>2</v>
      </c>
      <c r="AB86" s="52">
        <f>AA86+'ООО 09-12'!V84</f>
        <v>4</v>
      </c>
      <c r="AC86" s="58"/>
      <c r="AD86" s="53"/>
    </row>
    <row r="87" spans="1:30" x14ac:dyDescent="0.2">
      <c r="A87" s="8" t="s">
        <v>42</v>
      </c>
      <c r="B87" s="9"/>
      <c r="C87" s="9"/>
      <c r="D87" s="9"/>
      <c r="E87" s="9"/>
      <c r="F87" s="12"/>
      <c r="G87" s="9"/>
      <c r="H87" s="9"/>
      <c r="I87" s="9"/>
      <c r="J87" s="13">
        <v>1</v>
      </c>
      <c r="K87" s="204">
        <v>1</v>
      </c>
      <c r="L87" s="9"/>
      <c r="M87" s="9"/>
      <c r="N87" s="9"/>
      <c r="O87" s="13"/>
      <c r="P87" s="14"/>
      <c r="Q87" s="9"/>
      <c r="R87" s="9"/>
      <c r="S87" s="9"/>
      <c r="T87" s="9"/>
      <c r="U87" s="12"/>
      <c r="V87" s="9"/>
      <c r="W87" s="9"/>
      <c r="X87" s="9"/>
      <c r="Y87" s="9">
        <v>1</v>
      </c>
      <c r="Z87" s="206">
        <v>1</v>
      </c>
      <c r="AA87" s="207">
        <f t="shared" si="5"/>
        <v>2</v>
      </c>
      <c r="AB87" s="52">
        <f>AA87+'ООО 09-12'!V84</f>
        <v>4</v>
      </c>
      <c r="AC87" s="58">
        <v>68</v>
      </c>
      <c r="AD87" s="53">
        <f t="shared" si="6"/>
        <v>5.8823529411764701</v>
      </c>
    </row>
    <row r="88" spans="1:30" x14ac:dyDescent="0.2">
      <c r="A88" s="8" t="s">
        <v>43</v>
      </c>
      <c r="B88" s="9"/>
      <c r="C88" s="9"/>
      <c r="D88" s="9"/>
      <c r="E88" s="9"/>
      <c r="F88" s="12"/>
      <c r="G88" s="9"/>
      <c r="H88" s="9"/>
      <c r="I88" s="9"/>
      <c r="J88" s="13"/>
      <c r="K88" s="204"/>
      <c r="L88" s="9"/>
      <c r="M88" s="9"/>
      <c r="N88" s="9"/>
      <c r="O88" s="13"/>
      <c r="P88" s="14"/>
      <c r="Q88" s="9"/>
      <c r="R88" s="9"/>
      <c r="S88" s="9"/>
      <c r="T88" s="9"/>
      <c r="U88" s="12"/>
      <c r="V88" s="9"/>
      <c r="W88" s="9"/>
      <c r="X88" s="9"/>
      <c r="Y88" s="9">
        <v>1</v>
      </c>
      <c r="Z88" s="206">
        <v>1</v>
      </c>
      <c r="AA88" s="207">
        <f t="shared" si="5"/>
        <v>1</v>
      </c>
      <c r="AB88" s="52">
        <f>AA88+'ООО 09-12'!V85</f>
        <v>3</v>
      </c>
      <c r="AC88" s="58">
        <v>34</v>
      </c>
      <c r="AD88" s="53">
        <f t="shared" si="6"/>
        <v>8.8235294117647065</v>
      </c>
    </row>
    <row r="89" spans="1:30" x14ac:dyDescent="0.2">
      <c r="A89" s="8" t="s">
        <v>33</v>
      </c>
      <c r="B89" s="9"/>
      <c r="C89" s="9"/>
      <c r="D89" s="9"/>
      <c r="E89" s="9"/>
      <c r="F89" s="12"/>
      <c r="G89" s="9"/>
      <c r="H89" s="9"/>
      <c r="I89" s="9"/>
      <c r="J89" s="13"/>
      <c r="K89" s="204"/>
      <c r="L89" s="9"/>
      <c r="M89" s="9"/>
      <c r="N89" s="9"/>
      <c r="O89" s="13"/>
      <c r="P89" s="14"/>
      <c r="Q89" s="9"/>
      <c r="R89" s="9"/>
      <c r="S89" s="9"/>
      <c r="T89" s="9"/>
      <c r="U89" s="12"/>
      <c r="V89" s="9"/>
      <c r="W89" s="9"/>
      <c r="X89" s="9"/>
      <c r="Y89" s="9">
        <v>1</v>
      </c>
      <c r="Z89" s="206">
        <v>1</v>
      </c>
      <c r="AA89" s="207">
        <f t="shared" si="5"/>
        <v>1</v>
      </c>
      <c r="AB89" s="52">
        <f>AA89+'ООО 09-12'!V86</f>
        <v>3</v>
      </c>
      <c r="AC89" s="58">
        <v>68</v>
      </c>
      <c r="AD89" s="53">
        <f t="shared" si="6"/>
        <v>4.4117647058823533</v>
      </c>
    </row>
    <row r="90" spans="1:30" x14ac:dyDescent="0.2">
      <c r="A90" s="8" t="s">
        <v>18</v>
      </c>
      <c r="B90" s="9"/>
      <c r="C90" s="9"/>
      <c r="D90" s="9"/>
      <c r="E90" s="9"/>
      <c r="F90" s="12"/>
      <c r="G90" s="9"/>
      <c r="H90" s="9"/>
      <c r="I90" s="9"/>
      <c r="J90" s="13"/>
      <c r="K90" s="204"/>
      <c r="L90" s="9"/>
      <c r="M90" s="9"/>
      <c r="N90" s="9"/>
      <c r="O90" s="13"/>
      <c r="P90" s="14"/>
      <c r="Q90" s="9"/>
      <c r="R90" s="9"/>
      <c r="S90" s="9"/>
      <c r="T90" s="9"/>
      <c r="U90" s="12"/>
      <c r="V90" s="9"/>
      <c r="W90" s="9"/>
      <c r="X90" s="9"/>
      <c r="Y90" s="9">
        <v>1</v>
      </c>
      <c r="Z90" s="206">
        <v>1</v>
      </c>
      <c r="AA90" s="207">
        <f t="shared" si="5"/>
        <v>1</v>
      </c>
      <c r="AB90" s="52">
        <f>AA90+'ООО 09-12'!V87</f>
        <v>3</v>
      </c>
      <c r="AC90" s="58">
        <v>34</v>
      </c>
      <c r="AD90" s="53">
        <f t="shared" si="6"/>
        <v>8.8235294117647065</v>
      </c>
    </row>
    <row r="91" spans="1:30" x14ac:dyDescent="0.2">
      <c r="A91" s="8" t="s">
        <v>39</v>
      </c>
      <c r="B91" s="9"/>
      <c r="C91" s="9"/>
      <c r="D91" s="9"/>
      <c r="E91" s="9"/>
      <c r="F91" s="12"/>
      <c r="G91" s="9"/>
      <c r="H91" s="9"/>
      <c r="I91" s="9"/>
      <c r="J91" s="13"/>
      <c r="K91" s="204"/>
      <c r="L91" s="9"/>
      <c r="M91" s="9"/>
      <c r="N91" s="9"/>
      <c r="O91" s="13"/>
      <c r="P91" s="14"/>
      <c r="Q91" s="9"/>
      <c r="R91" s="9"/>
      <c r="S91" s="9"/>
      <c r="T91" s="9"/>
      <c r="U91" s="12"/>
      <c r="V91" s="9"/>
      <c r="W91" s="9"/>
      <c r="X91" s="9"/>
      <c r="Y91" s="9">
        <v>1</v>
      </c>
      <c r="Z91" s="206">
        <v>1</v>
      </c>
      <c r="AA91" s="207">
        <f t="shared" si="5"/>
        <v>1</v>
      </c>
      <c r="AB91" s="52">
        <f>AA91+'ООО 09-12'!V89</f>
        <v>3</v>
      </c>
      <c r="AC91" s="58">
        <v>34</v>
      </c>
      <c r="AD91" s="53">
        <f t="shared" si="6"/>
        <v>8.8235294117647065</v>
      </c>
    </row>
    <row r="92" spans="1:30" x14ac:dyDescent="0.2">
      <c r="A92" s="8" t="s">
        <v>34</v>
      </c>
      <c r="B92" s="9"/>
      <c r="C92" s="9"/>
      <c r="D92" s="9"/>
      <c r="E92" s="9"/>
      <c r="F92" s="12"/>
      <c r="G92" s="9"/>
      <c r="H92" s="9"/>
      <c r="I92" s="9"/>
      <c r="J92" s="9">
        <v>1</v>
      </c>
      <c r="K92" s="206">
        <v>1</v>
      </c>
      <c r="L92" s="9"/>
      <c r="M92" s="9"/>
      <c r="N92" s="9"/>
      <c r="O92" s="13"/>
      <c r="P92" s="14"/>
      <c r="Q92" s="9"/>
      <c r="R92" s="9"/>
      <c r="S92" s="9"/>
      <c r="T92" s="9"/>
      <c r="U92" s="12"/>
      <c r="V92" s="9"/>
      <c r="W92" s="9"/>
      <c r="X92" s="9"/>
      <c r="Y92" s="9">
        <v>1</v>
      </c>
      <c r="Z92" s="206">
        <v>1</v>
      </c>
      <c r="AA92" s="207">
        <f t="shared" si="5"/>
        <v>2</v>
      </c>
      <c r="AB92" s="52">
        <f>AA92+'ООО 09-12'!V90</f>
        <v>4</v>
      </c>
      <c r="AC92" s="58">
        <v>68</v>
      </c>
      <c r="AD92" s="53">
        <f t="shared" si="6"/>
        <v>5.8823529411764701</v>
      </c>
    </row>
    <row r="93" spans="1:30" x14ac:dyDescent="0.2">
      <c r="A93" s="8" t="s">
        <v>35</v>
      </c>
      <c r="B93" s="9"/>
      <c r="C93" s="9"/>
      <c r="D93" s="9"/>
      <c r="E93" s="9"/>
      <c r="F93" s="12"/>
      <c r="G93" s="9"/>
      <c r="H93" s="9"/>
      <c r="I93" s="9"/>
      <c r="J93" s="15">
        <v>1</v>
      </c>
      <c r="K93" s="18">
        <v>1</v>
      </c>
      <c r="L93" s="9"/>
      <c r="M93" s="9"/>
      <c r="N93" s="9"/>
      <c r="O93" s="13"/>
      <c r="P93" s="14"/>
      <c r="Q93" s="9"/>
      <c r="R93" s="9"/>
      <c r="S93" s="9"/>
      <c r="T93" s="9"/>
      <c r="U93" s="12"/>
      <c r="V93" s="9"/>
      <c r="W93" s="9"/>
      <c r="X93" s="9"/>
      <c r="Y93" s="9">
        <v>1</v>
      </c>
      <c r="Z93" s="206">
        <v>1</v>
      </c>
      <c r="AA93" s="207">
        <f t="shared" si="5"/>
        <v>2</v>
      </c>
      <c r="AB93" s="52">
        <f>AA93+'ООО 09-12'!V91</f>
        <v>4</v>
      </c>
      <c r="AC93" s="58">
        <v>68</v>
      </c>
      <c r="AD93" s="53">
        <f t="shared" si="6"/>
        <v>5.8823529411764701</v>
      </c>
    </row>
    <row r="94" spans="1:30" x14ac:dyDescent="0.2">
      <c r="A94" s="8" t="s">
        <v>45</v>
      </c>
      <c r="B94" s="9"/>
      <c r="C94" s="9"/>
      <c r="D94" s="9"/>
      <c r="E94" s="9"/>
      <c r="F94" s="12"/>
      <c r="G94" s="9"/>
      <c r="H94" s="9"/>
      <c r="I94" s="9"/>
      <c r="J94" s="9">
        <v>1</v>
      </c>
      <c r="K94" s="12">
        <v>1</v>
      </c>
      <c r="L94" s="9"/>
      <c r="M94" s="9"/>
      <c r="N94" s="9"/>
      <c r="O94" s="13"/>
      <c r="P94" s="14"/>
      <c r="Q94" s="9"/>
      <c r="R94" s="9"/>
      <c r="S94" s="9"/>
      <c r="T94" s="9"/>
      <c r="U94" s="12"/>
      <c r="V94" s="9"/>
      <c r="W94" s="9"/>
      <c r="X94" s="9"/>
      <c r="Y94" s="15">
        <v>1</v>
      </c>
      <c r="Z94" s="194">
        <v>1</v>
      </c>
      <c r="AA94" s="207">
        <f t="shared" si="5"/>
        <v>2</v>
      </c>
      <c r="AB94" s="52">
        <f>AA94+'ООО 09-12'!V92</f>
        <v>4</v>
      </c>
      <c r="AC94" s="58">
        <v>102</v>
      </c>
      <c r="AD94" s="53">
        <f t="shared" si="6"/>
        <v>3.9215686274509802</v>
      </c>
    </row>
    <row r="95" spans="1:30" x14ac:dyDescent="0.2">
      <c r="A95" s="8" t="s">
        <v>49</v>
      </c>
      <c r="B95" s="9"/>
      <c r="C95" s="9"/>
      <c r="D95" s="9"/>
      <c r="E95" s="9"/>
      <c r="F95" s="12"/>
      <c r="G95" s="9"/>
      <c r="H95" s="9"/>
      <c r="I95" s="9"/>
      <c r="J95" s="9">
        <v>1</v>
      </c>
      <c r="K95" s="12">
        <v>1</v>
      </c>
      <c r="L95" s="9"/>
      <c r="M95" s="9"/>
      <c r="N95" s="9"/>
      <c r="O95" s="13"/>
      <c r="P95" s="14"/>
      <c r="Q95" s="9"/>
      <c r="R95" s="9"/>
      <c r="S95" s="9"/>
      <c r="T95" s="9"/>
      <c r="U95" s="12"/>
      <c r="V95" s="9"/>
      <c r="W95" s="9"/>
      <c r="X95" s="9"/>
      <c r="Y95" s="15">
        <v>1</v>
      </c>
      <c r="Z95" s="194">
        <v>1</v>
      </c>
      <c r="AA95" s="207">
        <f t="shared" si="5"/>
        <v>2</v>
      </c>
      <c r="AB95" s="52">
        <f>AA95+'ООО 09-12'!V93</f>
        <v>4</v>
      </c>
      <c r="AC95" s="58">
        <v>68</v>
      </c>
      <c r="AD95" s="53">
        <f t="shared" si="6"/>
        <v>5.8823529411764701</v>
      </c>
    </row>
    <row r="96" spans="1:30" ht="24" x14ac:dyDescent="0.2">
      <c r="A96" s="4" t="s">
        <v>77</v>
      </c>
      <c r="B96" s="15"/>
      <c r="C96" s="15"/>
      <c r="D96" s="15"/>
      <c r="E96" s="15"/>
      <c r="F96" s="18"/>
      <c r="G96" s="15"/>
      <c r="H96" s="15"/>
      <c r="I96" s="15"/>
      <c r="J96" s="15">
        <v>1</v>
      </c>
      <c r="K96" s="18">
        <v>1</v>
      </c>
      <c r="L96" s="15"/>
      <c r="M96" s="15"/>
      <c r="N96" s="15"/>
      <c r="O96" s="13"/>
      <c r="P96" s="14"/>
      <c r="Q96" s="15"/>
      <c r="R96" s="15"/>
      <c r="S96" s="15"/>
      <c r="T96" s="15"/>
      <c r="U96" s="18"/>
      <c r="V96" s="15"/>
      <c r="W96" s="15"/>
      <c r="X96" s="15"/>
      <c r="Y96" s="15">
        <v>1</v>
      </c>
      <c r="Z96" s="18">
        <v>1</v>
      </c>
      <c r="AA96" s="207">
        <f t="shared" si="5"/>
        <v>2</v>
      </c>
      <c r="AB96" s="52">
        <f>AA96+'ООО 09-12'!V94</f>
        <v>3</v>
      </c>
      <c r="AC96" s="58">
        <v>102</v>
      </c>
      <c r="AD96" s="53">
        <f t="shared" si="6"/>
        <v>2.9411764705882351</v>
      </c>
    </row>
    <row r="97" spans="1:30" x14ac:dyDescent="0.2">
      <c r="A97" s="8" t="s">
        <v>50</v>
      </c>
      <c r="B97" s="9"/>
      <c r="C97" s="9"/>
      <c r="D97" s="9"/>
      <c r="E97" s="9"/>
      <c r="F97" s="12"/>
      <c r="G97" s="9"/>
      <c r="H97" s="9"/>
      <c r="I97" s="9"/>
      <c r="J97" s="9"/>
      <c r="K97" s="12"/>
      <c r="L97" s="9"/>
      <c r="M97" s="9"/>
      <c r="N97" s="9"/>
      <c r="O97" s="13"/>
      <c r="P97" s="14"/>
      <c r="Q97" s="9"/>
      <c r="R97" s="9"/>
      <c r="S97" s="9"/>
      <c r="T97" s="9"/>
      <c r="U97" s="12"/>
      <c r="V97" s="9"/>
      <c r="W97" s="9"/>
      <c r="X97" s="9"/>
      <c r="Y97" s="15">
        <v>1</v>
      </c>
      <c r="Z97" s="18">
        <v>1</v>
      </c>
      <c r="AA97" s="207">
        <f t="shared" si="5"/>
        <v>1</v>
      </c>
      <c r="AB97" s="52">
        <v>2</v>
      </c>
      <c r="AC97" s="58">
        <v>34</v>
      </c>
      <c r="AD97" s="53">
        <f t="shared" si="6"/>
        <v>5.8823529411764701</v>
      </c>
    </row>
    <row r="98" spans="1:30" ht="36" x14ac:dyDescent="0.2">
      <c r="A98" s="175" t="s">
        <v>96</v>
      </c>
      <c r="B98" s="9"/>
      <c r="C98" s="9"/>
      <c r="D98" s="9"/>
      <c r="E98" s="9"/>
      <c r="F98" s="12"/>
      <c r="G98" s="9"/>
      <c r="H98" s="9"/>
      <c r="I98" s="9"/>
      <c r="J98" s="9"/>
      <c r="K98" s="12"/>
      <c r="L98" s="9"/>
      <c r="M98" s="9"/>
      <c r="N98" s="9"/>
      <c r="O98" s="13"/>
      <c r="P98" s="14"/>
      <c r="Q98" s="9"/>
      <c r="R98" s="9"/>
      <c r="S98" s="9"/>
      <c r="T98" s="9"/>
      <c r="U98" s="12"/>
      <c r="V98" s="9"/>
      <c r="W98" s="9"/>
      <c r="X98" s="9"/>
      <c r="Y98" s="9">
        <v>1</v>
      </c>
      <c r="Z98" s="12">
        <v>1</v>
      </c>
      <c r="AA98" s="207">
        <f t="shared" si="5"/>
        <v>1</v>
      </c>
      <c r="AB98" s="52">
        <f>AA98+'ООО 09-12'!V96</f>
        <v>2</v>
      </c>
      <c r="AC98" s="58">
        <v>68</v>
      </c>
      <c r="AD98" s="53">
        <f t="shared" si="6"/>
        <v>2.9411764705882351</v>
      </c>
    </row>
    <row r="99" spans="1:30" ht="36" x14ac:dyDescent="0.2">
      <c r="A99" s="4" t="s">
        <v>85</v>
      </c>
      <c r="B99" s="15"/>
      <c r="C99" s="15"/>
      <c r="D99" s="15"/>
      <c r="E99" s="49"/>
      <c r="F99" s="40"/>
      <c r="G99" s="15"/>
      <c r="H99" s="15"/>
      <c r="I99" s="15"/>
      <c r="J99" s="15"/>
      <c r="K99" s="18"/>
      <c r="L99" s="15"/>
      <c r="M99" s="15"/>
      <c r="N99" s="15"/>
      <c r="O99" s="15"/>
      <c r="P99" s="18"/>
      <c r="Q99" s="15"/>
      <c r="R99" s="15"/>
      <c r="S99" s="15"/>
      <c r="T99" s="15">
        <v>1</v>
      </c>
      <c r="U99" s="18">
        <v>1</v>
      </c>
      <c r="V99" s="15"/>
      <c r="W99" s="15"/>
      <c r="X99" s="15"/>
      <c r="Y99" s="15"/>
      <c r="Z99" s="18"/>
      <c r="AA99" s="207">
        <f t="shared" si="5"/>
        <v>1</v>
      </c>
      <c r="AB99" s="52">
        <f>AA99+'ООО 09-12'!V97</f>
        <v>1</v>
      </c>
      <c r="AC99" s="58">
        <v>34</v>
      </c>
      <c r="AD99" s="53">
        <f t="shared" si="6"/>
        <v>2.9411764705882351</v>
      </c>
    </row>
    <row r="100" spans="1:30" x14ac:dyDescent="0.2">
      <c r="A100" s="108" t="s">
        <v>76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10"/>
      <c r="AB100" s="59">
        <f>SUM(AB81:AB99)</f>
        <v>63</v>
      </c>
      <c r="AC100" s="59">
        <f>SUM(AC81:AC99)</f>
        <v>1224</v>
      </c>
      <c r="AD100" s="62">
        <f>AB100/AC100*100</f>
        <v>5.1470588235294112</v>
      </c>
    </row>
  </sheetData>
  <mergeCells count="17">
    <mergeCell ref="A57:AA57"/>
    <mergeCell ref="A58:AD58"/>
    <mergeCell ref="A79:AA79"/>
    <mergeCell ref="A80:AD80"/>
    <mergeCell ref="A100:AA100"/>
    <mergeCell ref="A20:AD20"/>
    <mergeCell ref="A36:AA36"/>
    <mergeCell ref="A37:AD37"/>
    <mergeCell ref="A4:AD4"/>
    <mergeCell ref="A19:AA19"/>
    <mergeCell ref="A1:AE1"/>
    <mergeCell ref="B2:F2"/>
    <mergeCell ref="G2:K2"/>
    <mergeCell ref="L2:P2"/>
    <mergeCell ref="Q2:U2"/>
    <mergeCell ref="V2:Z2"/>
    <mergeCell ref="AB2:A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abSelected="1" workbookViewId="0">
      <selection activeCell="P17" sqref="P17"/>
    </sheetView>
  </sheetViews>
  <sheetFormatPr defaultRowHeight="12.75" x14ac:dyDescent="0.2"/>
  <cols>
    <col min="1" max="1" width="20.1640625" customWidth="1"/>
    <col min="2" max="2" width="5.5" customWidth="1"/>
    <col min="3" max="3" width="4.1640625" customWidth="1"/>
    <col min="4" max="4" width="8.5" customWidth="1"/>
    <col min="5" max="6" width="4.83203125" customWidth="1"/>
    <col min="7" max="7" width="6.6640625" customWidth="1"/>
    <col min="8" max="8" width="4.83203125" customWidth="1"/>
    <col min="9" max="9" width="5.1640625" customWidth="1"/>
    <col min="10" max="11" width="6.5" customWidth="1"/>
    <col min="12" max="12" width="5.1640625" customWidth="1"/>
    <col min="13" max="13" width="6.1640625" customWidth="1"/>
    <col min="14" max="15" width="5.1640625" customWidth="1"/>
    <col min="16" max="16" width="6.5" customWidth="1"/>
    <col min="17" max="17" width="4.6640625" customWidth="1"/>
    <col min="18" max="18" width="6.83203125" customWidth="1"/>
    <col min="19" max="19" width="4.83203125" customWidth="1"/>
    <col min="20" max="20" width="6.5" customWidth="1"/>
    <col min="21" max="21" width="4.83203125" customWidth="1"/>
    <col min="22" max="22" width="4.6640625" customWidth="1"/>
    <col min="23" max="23" width="6.83203125" customWidth="1"/>
    <col min="24" max="24" width="4.83203125" customWidth="1"/>
    <col min="25" max="25" width="5.1640625" customWidth="1"/>
    <col min="26" max="26" width="4.6640625" customWidth="1"/>
    <col min="27" max="27" width="4.83203125" customWidth="1"/>
    <col min="28" max="28" width="9.6640625" customWidth="1"/>
    <col min="29" max="29" width="6.33203125" style="124" hidden="1" customWidth="1"/>
    <col min="30" max="30" width="8.1640625" customWidth="1"/>
    <col min="31" max="31" width="8.5" customWidth="1"/>
    <col min="32" max="32" width="2.5" customWidth="1"/>
  </cols>
  <sheetData>
    <row r="1" spans="1:32" ht="17.25" customHeight="1" x14ac:dyDescent="0.2">
      <c r="A1" s="95" t="s">
        <v>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</row>
    <row r="2" spans="1:32" ht="48.2" customHeight="1" x14ac:dyDescent="0.2">
      <c r="A2" s="23" t="s">
        <v>1</v>
      </c>
      <c r="B2" s="69" t="s">
        <v>62</v>
      </c>
      <c r="C2" s="70"/>
      <c r="D2" s="70"/>
      <c r="E2" s="70"/>
      <c r="F2" s="71"/>
      <c r="G2" s="69" t="s">
        <v>63</v>
      </c>
      <c r="H2" s="70"/>
      <c r="I2" s="70"/>
      <c r="J2" s="70"/>
      <c r="K2" s="71"/>
      <c r="L2" s="69" t="s">
        <v>64</v>
      </c>
      <c r="M2" s="70"/>
      <c r="N2" s="70"/>
      <c r="O2" s="70"/>
      <c r="P2" s="71"/>
      <c r="Q2" s="69" t="s">
        <v>65</v>
      </c>
      <c r="R2" s="70"/>
      <c r="S2" s="70"/>
      <c r="T2" s="70"/>
      <c r="U2" s="71"/>
      <c r="V2" s="69" t="s">
        <v>66</v>
      </c>
      <c r="W2" s="70"/>
      <c r="X2" s="70"/>
      <c r="Y2" s="70"/>
      <c r="Z2" s="71"/>
      <c r="AA2" s="28" t="s">
        <v>6</v>
      </c>
      <c r="AB2" s="69" t="s">
        <v>6</v>
      </c>
      <c r="AC2" s="70"/>
      <c r="AD2" s="70"/>
      <c r="AE2" s="71"/>
    </row>
    <row r="3" spans="1:32" ht="195.75" customHeight="1" x14ac:dyDescent="0.2">
      <c r="A3" s="4"/>
      <c r="B3" s="5" t="s">
        <v>7</v>
      </c>
      <c r="C3" s="5" t="s">
        <v>8</v>
      </c>
      <c r="D3" s="5" t="s">
        <v>9</v>
      </c>
      <c r="E3" s="5" t="s">
        <v>10</v>
      </c>
      <c r="F3" s="6" t="s">
        <v>11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5" t="s">
        <v>7</v>
      </c>
      <c r="M3" s="5" t="s">
        <v>8</v>
      </c>
      <c r="N3" s="5" t="s">
        <v>9</v>
      </c>
      <c r="O3" s="5" t="s">
        <v>10</v>
      </c>
      <c r="P3" s="6" t="s">
        <v>11</v>
      </c>
      <c r="Q3" s="5" t="s">
        <v>7</v>
      </c>
      <c r="R3" s="5" t="s">
        <v>8</v>
      </c>
      <c r="S3" s="5" t="s">
        <v>9</v>
      </c>
      <c r="T3" s="5" t="s">
        <v>10</v>
      </c>
      <c r="U3" s="6" t="s">
        <v>11</v>
      </c>
      <c r="V3" s="5" t="s">
        <v>7</v>
      </c>
      <c r="W3" s="5" t="s">
        <v>8</v>
      </c>
      <c r="X3" s="5" t="s">
        <v>9</v>
      </c>
      <c r="Y3" s="5" t="s">
        <v>10</v>
      </c>
      <c r="Z3" s="6" t="s">
        <v>11</v>
      </c>
      <c r="AA3" s="7" t="s">
        <v>79</v>
      </c>
      <c r="AB3" s="210" t="s">
        <v>69</v>
      </c>
      <c r="AD3" s="211" t="s">
        <v>70</v>
      </c>
      <c r="AE3" s="63" t="s">
        <v>71</v>
      </c>
    </row>
    <row r="4" spans="1:32" ht="17.25" customHeight="1" x14ac:dyDescent="0.2">
      <c r="A4" s="105" t="s">
        <v>54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202"/>
      <c r="U4" s="202"/>
      <c r="V4" s="106"/>
      <c r="W4" s="106"/>
      <c r="X4" s="106"/>
      <c r="Y4" s="106"/>
      <c r="Z4" s="106"/>
      <c r="AA4" s="106"/>
      <c r="AB4" s="106"/>
      <c r="AC4" s="202"/>
      <c r="AD4" s="202"/>
      <c r="AE4" s="107"/>
    </row>
    <row r="5" spans="1:32" ht="12.75" customHeight="1" x14ac:dyDescent="0.2">
      <c r="A5" s="8" t="s">
        <v>14</v>
      </c>
      <c r="B5" s="9"/>
      <c r="C5" s="9"/>
      <c r="D5" s="9"/>
      <c r="E5" s="9"/>
      <c r="F5" s="12"/>
      <c r="G5" s="9"/>
      <c r="H5" s="9"/>
      <c r="I5" s="9"/>
      <c r="J5" s="13">
        <v>1</v>
      </c>
      <c r="K5" s="14">
        <v>1</v>
      </c>
      <c r="L5" s="9"/>
      <c r="M5" s="9"/>
      <c r="N5" s="9"/>
      <c r="O5" s="9"/>
      <c r="P5" s="12"/>
      <c r="Q5" s="9"/>
      <c r="R5" s="9"/>
      <c r="S5" s="10"/>
      <c r="T5" s="124"/>
      <c r="U5" s="133"/>
      <c r="V5" s="11"/>
      <c r="W5" s="9"/>
      <c r="X5" s="9"/>
      <c r="Y5" s="13">
        <v>1</v>
      </c>
      <c r="Z5" s="14">
        <v>1</v>
      </c>
      <c r="AA5" s="14">
        <f>Z5+P5+K5+F5</f>
        <v>2</v>
      </c>
      <c r="AB5" s="65">
        <f>AA5+'СОО 09-12'!V5</f>
        <v>4</v>
      </c>
      <c r="AD5" s="212">
        <v>68</v>
      </c>
      <c r="AE5" s="225">
        <v>4</v>
      </c>
    </row>
    <row r="6" spans="1:32" ht="12.75" customHeight="1" x14ac:dyDescent="0.2">
      <c r="A6" s="8" t="s">
        <v>31</v>
      </c>
      <c r="B6" s="9"/>
      <c r="C6" s="9"/>
      <c r="D6" s="9"/>
      <c r="E6" s="9"/>
      <c r="F6" s="12"/>
      <c r="G6" s="9"/>
      <c r="H6" s="9"/>
      <c r="I6" s="9"/>
      <c r="J6" s="13">
        <v>1</v>
      </c>
      <c r="K6" s="14">
        <v>1</v>
      </c>
      <c r="L6" s="9"/>
      <c r="M6" s="9"/>
      <c r="N6" s="9"/>
      <c r="O6" s="9"/>
      <c r="P6" s="12"/>
      <c r="Q6" s="9"/>
      <c r="R6" s="9"/>
      <c r="S6" s="10"/>
      <c r="T6" s="124"/>
      <c r="U6" s="133"/>
      <c r="V6" s="11"/>
      <c r="W6" s="9"/>
      <c r="X6" s="9"/>
      <c r="Y6" s="13">
        <v>1</v>
      </c>
      <c r="Z6" s="14">
        <v>1</v>
      </c>
      <c r="AA6" s="14">
        <f t="shared" ref="AA6:AA18" si="0">Z6+P6+K6+F6</f>
        <v>2</v>
      </c>
      <c r="AB6" s="65">
        <f>AA6+'СОО 09-12'!V6</f>
        <v>4</v>
      </c>
      <c r="AD6" s="212">
        <v>68</v>
      </c>
      <c r="AE6" s="225">
        <v>4</v>
      </c>
    </row>
    <row r="7" spans="1:32" ht="25.5" customHeight="1" x14ac:dyDescent="0.2">
      <c r="A7" s="4" t="s">
        <v>32</v>
      </c>
      <c r="B7" s="15"/>
      <c r="C7" s="15"/>
      <c r="D7" s="15"/>
      <c r="E7" s="15"/>
      <c r="F7" s="18"/>
      <c r="G7" s="15"/>
      <c r="H7" s="15"/>
      <c r="I7" s="15"/>
      <c r="J7" s="13">
        <v>1</v>
      </c>
      <c r="K7" s="14">
        <v>1</v>
      </c>
      <c r="L7" s="15"/>
      <c r="M7" s="15"/>
      <c r="N7" s="15"/>
      <c r="O7" s="15"/>
      <c r="P7" s="18"/>
      <c r="Q7" s="15"/>
      <c r="R7" s="15"/>
      <c r="S7" s="16"/>
      <c r="T7" s="124"/>
      <c r="U7" s="133"/>
      <c r="V7" s="17"/>
      <c r="W7" s="15"/>
      <c r="X7" s="15"/>
      <c r="Y7" s="13">
        <v>1</v>
      </c>
      <c r="Z7" s="14">
        <v>1</v>
      </c>
      <c r="AA7" s="14">
        <f t="shared" si="0"/>
        <v>2</v>
      </c>
      <c r="AB7" s="65">
        <f>AA7+'СОО 09-12'!V7</f>
        <v>4</v>
      </c>
      <c r="AD7" s="212">
        <v>102</v>
      </c>
      <c r="AE7" s="225">
        <v>3</v>
      </c>
    </row>
    <row r="8" spans="1:32" ht="12.75" customHeight="1" x14ac:dyDescent="0.2">
      <c r="A8" s="8" t="s">
        <v>16</v>
      </c>
      <c r="B8" s="9"/>
      <c r="C8" s="9"/>
      <c r="D8" s="9"/>
      <c r="E8" s="9"/>
      <c r="F8" s="12"/>
      <c r="G8" s="9"/>
      <c r="H8" s="9"/>
      <c r="I8" s="9"/>
      <c r="J8" s="13">
        <v>1</v>
      </c>
      <c r="K8" s="14">
        <v>1</v>
      </c>
      <c r="L8" s="9"/>
      <c r="M8" s="9"/>
      <c r="N8" s="9"/>
      <c r="O8" s="9"/>
      <c r="P8" s="12"/>
      <c r="Q8" s="9"/>
      <c r="R8" s="9"/>
      <c r="S8" s="10"/>
      <c r="T8" s="124"/>
      <c r="U8" s="133"/>
      <c r="V8" s="11"/>
      <c r="W8" s="9"/>
      <c r="X8" s="9"/>
      <c r="Y8" s="13">
        <v>1</v>
      </c>
      <c r="Z8" s="14">
        <v>1</v>
      </c>
      <c r="AA8" s="14">
        <f t="shared" si="0"/>
        <v>2</v>
      </c>
      <c r="AB8" s="65">
        <f>AA8+'СОО 09-12'!V8</f>
        <v>2</v>
      </c>
      <c r="AD8" s="212">
        <v>272</v>
      </c>
      <c r="AE8" s="225">
        <v>1</v>
      </c>
    </row>
    <row r="9" spans="1:32" ht="12.75" customHeight="1" x14ac:dyDescent="0.2">
      <c r="A9" s="8" t="s">
        <v>43</v>
      </c>
      <c r="B9" s="9"/>
      <c r="C9" s="9"/>
      <c r="D9" s="9"/>
      <c r="E9" s="9"/>
      <c r="F9" s="12"/>
      <c r="G9" s="9"/>
      <c r="H9" s="9"/>
      <c r="I9" s="9"/>
      <c r="J9" s="13">
        <v>1</v>
      </c>
      <c r="K9" s="14">
        <v>1</v>
      </c>
      <c r="L9" s="9"/>
      <c r="M9" s="9"/>
      <c r="N9" s="9"/>
      <c r="O9" s="9"/>
      <c r="P9" s="12"/>
      <c r="Q9" s="9"/>
      <c r="R9" s="9"/>
      <c r="S9" s="10"/>
      <c r="T9" s="124"/>
      <c r="U9" s="133"/>
      <c r="V9" s="11"/>
      <c r="W9" s="9"/>
      <c r="X9" s="9"/>
      <c r="Y9" s="13">
        <v>1</v>
      </c>
      <c r="Z9" s="14">
        <v>1</v>
      </c>
      <c r="AA9" s="14">
        <f t="shared" si="0"/>
        <v>2</v>
      </c>
      <c r="AB9" s="65">
        <f>AA9+'СОО 09-12'!V9</f>
        <v>4</v>
      </c>
      <c r="AD9" s="212">
        <v>34</v>
      </c>
      <c r="AE9" s="225">
        <v>9</v>
      </c>
    </row>
    <row r="10" spans="1:32" ht="12.75" customHeight="1" x14ac:dyDescent="0.2">
      <c r="A10" s="8" t="s">
        <v>33</v>
      </c>
      <c r="B10" s="9"/>
      <c r="C10" s="9"/>
      <c r="D10" s="9"/>
      <c r="E10" s="9"/>
      <c r="F10" s="12"/>
      <c r="G10" s="9"/>
      <c r="H10" s="9"/>
      <c r="I10" s="9"/>
      <c r="J10" s="13">
        <v>1</v>
      </c>
      <c r="K10" s="14">
        <v>1</v>
      </c>
      <c r="L10" s="9"/>
      <c r="M10" s="9"/>
      <c r="N10" s="9"/>
      <c r="O10" s="9"/>
      <c r="P10" s="12"/>
      <c r="Q10" s="9"/>
      <c r="R10" s="9"/>
      <c r="S10" s="10"/>
      <c r="T10" s="124"/>
      <c r="U10" s="133"/>
      <c r="V10" s="11"/>
      <c r="W10" s="9"/>
      <c r="X10" s="9"/>
      <c r="Y10" s="13">
        <v>1</v>
      </c>
      <c r="Z10" s="14">
        <v>1</v>
      </c>
      <c r="AA10" s="14">
        <f t="shared" si="0"/>
        <v>2</v>
      </c>
      <c r="AB10" s="65">
        <f>AA10+'СОО 09-12'!V10</f>
        <v>2</v>
      </c>
      <c r="AD10" s="212">
        <v>68</v>
      </c>
      <c r="AE10" s="225">
        <v>4</v>
      </c>
    </row>
    <row r="11" spans="1:32" ht="12.75" customHeight="1" x14ac:dyDescent="0.2">
      <c r="A11" s="8" t="s">
        <v>39</v>
      </c>
      <c r="B11" s="9"/>
      <c r="C11" s="9"/>
      <c r="D11" s="9"/>
      <c r="E11" s="9"/>
      <c r="F11" s="12"/>
      <c r="G11" s="9"/>
      <c r="H11" s="9"/>
      <c r="I11" s="9"/>
      <c r="J11" s="13">
        <v>1</v>
      </c>
      <c r="K11" s="14">
        <v>1</v>
      </c>
      <c r="L11" s="9"/>
      <c r="M11" s="9"/>
      <c r="N11" s="9"/>
      <c r="O11" s="9"/>
      <c r="P11" s="12"/>
      <c r="Q11" s="9"/>
      <c r="R11" s="9"/>
      <c r="S11" s="10"/>
      <c r="T11" s="124"/>
      <c r="U11" s="133"/>
      <c r="V11" s="11"/>
      <c r="W11" s="9"/>
      <c r="X11" s="9"/>
      <c r="Y11" s="13">
        <v>1</v>
      </c>
      <c r="Z11" s="14">
        <v>1</v>
      </c>
      <c r="AA11" s="14">
        <f t="shared" si="0"/>
        <v>2</v>
      </c>
      <c r="AB11" s="65">
        <f>AA11+'СОО 09-12'!V11</f>
        <v>4</v>
      </c>
      <c r="AD11" s="212">
        <v>68</v>
      </c>
      <c r="AE11" s="225">
        <v>4</v>
      </c>
    </row>
    <row r="12" spans="1:32" ht="12.75" customHeight="1" x14ac:dyDescent="0.2">
      <c r="A12" s="8" t="s">
        <v>34</v>
      </c>
      <c r="B12" s="9"/>
      <c r="C12" s="9"/>
      <c r="D12" s="9"/>
      <c r="E12" s="9"/>
      <c r="F12" s="12"/>
      <c r="G12" s="9"/>
      <c r="H12" s="9"/>
      <c r="I12" s="9"/>
      <c r="J12" s="13"/>
      <c r="K12" s="14"/>
      <c r="L12" s="9"/>
      <c r="M12" s="9"/>
      <c r="N12" s="9"/>
      <c r="O12" s="9"/>
      <c r="P12" s="12"/>
      <c r="Q12" s="9"/>
      <c r="R12" s="9"/>
      <c r="S12" s="10"/>
      <c r="T12" s="124"/>
      <c r="U12" s="133"/>
      <c r="V12" s="11"/>
      <c r="W12" s="9"/>
      <c r="X12" s="9"/>
      <c r="Y12" s="13">
        <v>1</v>
      </c>
      <c r="Z12" s="14">
        <v>1</v>
      </c>
      <c r="AA12" s="14">
        <f t="shared" si="0"/>
        <v>1</v>
      </c>
      <c r="AB12" s="65">
        <f>AA12+'СОО 09-12'!V12</f>
        <v>3</v>
      </c>
      <c r="AD12" s="212">
        <v>34</v>
      </c>
      <c r="AE12" s="225">
        <f>AB12/AD12*100</f>
        <v>8.8235294117647065</v>
      </c>
    </row>
    <row r="13" spans="1:32" ht="12.75" customHeight="1" x14ac:dyDescent="0.2">
      <c r="A13" s="8" t="s">
        <v>35</v>
      </c>
      <c r="B13" s="9"/>
      <c r="C13" s="9"/>
      <c r="D13" s="9"/>
      <c r="E13" s="9"/>
      <c r="F13" s="12"/>
      <c r="G13" s="9"/>
      <c r="H13" s="9"/>
      <c r="I13" s="9"/>
      <c r="J13" s="13"/>
      <c r="K13" s="14"/>
      <c r="L13" s="9"/>
      <c r="M13" s="9"/>
      <c r="N13" s="9"/>
      <c r="O13" s="9"/>
      <c r="P13" s="12"/>
      <c r="Q13" s="9"/>
      <c r="R13" s="9"/>
      <c r="S13" s="10"/>
      <c r="T13" s="124"/>
      <c r="U13" s="133"/>
      <c r="V13" s="11"/>
      <c r="W13" s="9"/>
      <c r="X13" s="9"/>
      <c r="Y13" s="13">
        <v>1</v>
      </c>
      <c r="Z13" s="14">
        <v>1</v>
      </c>
      <c r="AA13" s="14">
        <f t="shared" si="0"/>
        <v>1</v>
      </c>
      <c r="AB13" s="65">
        <f>AA13+'СОО 09-12'!V13</f>
        <v>3</v>
      </c>
      <c r="AD13" s="212">
        <v>34</v>
      </c>
      <c r="AE13" s="225">
        <v>9</v>
      </c>
    </row>
    <row r="14" spans="1:32" ht="12.75" customHeight="1" x14ac:dyDescent="0.2">
      <c r="A14" s="8" t="s">
        <v>45</v>
      </c>
      <c r="B14" s="9"/>
      <c r="C14" s="9"/>
      <c r="D14" s="9"/>
      <c r="E14" s="9"/>
      <c r="F14" s="12"/>
      <c r="G14" s="9"/>
      <c r="H14" s="9"/>
      <c r="I14" s="9"/>
      <c r="J14" s="13"/>
      <c r="K14" s="14"/>
      <c r="L14" s="9"/>
      <c r="M14" s="9"/>
      <c r="N14" s="9"/>
      <c r="O14" s="9"/>
      <c r="P14" s="12"/>
      <c r="Q14" s="9"/>
      <c r="R14" s="9"/>
      <c r="S14" s="10"/>
      <c r="T14" s="124"/>
      <c r="U14" s="133"/>
      <c r="V14" s="11"/>
      <c r="W14" s="9"/>
      <c r="X14" s="9"/>
      <c r="Y14" s="13">
        <v>1</v>
      </c>
      <c r="Z14" s="14">
        <v>1</v>
      </c>
      <c r="AA14" s="14">
        <f t="shared" si="0"/>
        <v>1</v>
      </c>
      <c r="AB14" s="65">
        <f>AA14+'СОО 09-12'!V14</f>
        <v>3</v>
      </c>
      <c r="AD14" s="212">
        <v>68</v>
      </c>
      <c r="AE14" s="225">
        <v>4</v>
      </c>
    </row>
    <row r="15" spans="1:32" ht="22.5" customHeight="1" x14ac:dyDescent="0.2">
      <c r="A15" s="208" t="s">
        <v>99</v>
      </c>
      <c r="B15" s="9"/>
      <c r="C15" s="9"/>
      <c r="D15" s="9"/>
      <c r="E15" s="9"/>
      <c r="F15" s="12"/>
      <c r="G15" s="9"/>
      <c r="H15" s="9"/>
      <c r="I15" s="9"/>
      <c r="J15" s="9"/>
      <c r="K15" s="12"/>
      <c r="L15" s="9"/>
      <c r="M15" s="9"/>
      <c r="N15" s="9"/>
      <c r="O15" s="9"/>
      <c r="P15" s="12"/>
      <c r="Q15" s="9"/>
      <c r="R15" s="9"/>
      <c r="S15" s="10"/>
      <c r="T15" s="124"/>
      <c r="U15" s="133"/>
      <c r="V15" s="11"/>
      <c r="W15" s="9"/>
      <c r="X15" s="9"/>
      <c r="Y15" s="9">
        <v>1</v>
      </c>
      <c r="Z15" s="12">
        <v>1</v>
      </c>
      <c r="AA15" s="14">
        <f t="shared" si="0"/>
        <v>1</v>
      </c>
      <c r="AB15" s="65">
        <v>1</v>
      </c>
      <c r="AD15" s="213">
        <v>34</v>
      </c>
      <c r="AE15" s="226">
        <f>AB15/AD15*100</f>
        <v>2.9411764705882351</v>
      </c>
    </row>
    <row r="16" spans="1:32" ht="12.75" customHeight="1" x14ac:dyDescent="0.2">
      <c r="A16" s="8" t="s">
        <v>49</v>
      </c>
      <c r="B16" s="9"/>
      <c r="C16" s="9"/>
      <c r="D16" s="9"/>
      <c r="E16" s="9"/>
      <c r="F16" s="12"/>
      <c r="G16" s="9"/>
      <c r="H16" s="9"/>
      <c r="I16" s="9"/>
      <c r="J16" s="13"/>
      <c r="K16" s="14"/>
      <c r="L16" s="9"/>
      <c r="M16" s="9"/>
      <c r="N16" s="9"/>
      <c r="O16" s="9"/>
      <c r="P16" s="12"/>
      <c r="Q16" s="9"/>
      <c r="R16" s="9"/>
      <c r="S16" s="10"/>
      <c r="T16" s="124"/>
      <c r="U16" s="133"/>
      <c r="V16" s="11"/>
      <c r="W16" s="9"/>
      <c r="X16" s="9"/>
      <c r="Y16" s="13">
        <v>1</v>
      </c>
      <c r="Z16" s="14">
        <v>1</v>
      </c>
      <c r="AA16" s="14">
        <f t="shared" si="0"/>
        <v>1</v>
      </c>
      <c r="AB16" s="65">
        <f>AA16+'СОО 09-12'!V16</f>
        <v>3</v>
      </c>
      <c r="AD16" s="212">
        <v>34</v>
      </c>
      <c r="AE16" s="226">
        <f t="shared" ref="AE16:AE18" si="1">AB16/AD16*100</f>
        <v>8.8235294117647065</v>
      </c>
    </row>
    <row r="17" spans="1:31" ht="25.5" customHeight="1" x14ac:dyDescent="0.2">
      <c r="A17" s="4" t="s">
        <v>77</v>
      </c>
      <c r="B17" s="15"/>
      <c r="C17" s="15"/>
      <c r="D17" s="15"/>
      <c r="E17" s="15"/>
      <c r="F17" s="18"/>
      <c r="G17" s="15"/>
      <c r="H17" s="15"/>
      <c r="I17" s="15"/>
      <c r="J17" s="13">
        <v>1</v>
      </c>
      <c r="K17" s="14">
        <v>1</v>
      </c>
      <c r="L17" s="15"/>
      <c r="M17" s="15"/>
      <c r="N17" s="15"/>
      <c r="O17" s="15"/>
      <c r="P17" s="18"/>
      <c r="Q17" s="15"/>
      <c r="R17" s="15"/>
      <c r="S17" s="16"/>
      <c r="T17" s="124"/>
      <c r="U17" s="133"/>
      <c r="V17" s="17"/>
      <c r="W17" s="15"/>
      <c r="X17" s="15"/>
      <c r="Y17" s="13">
        <v>1</v>
      </c>
      <c r="Z17" s="14">
        <v>1</v>
      </c>
      <c r="AA17" s="14">
        <f t="shared" si="0"/>
        <v>2</v>
      </c>
      <c r="AB17" s="65">
        <f>AA17+'СОО 09-12'!V18</f>
        <v>4</v>
      </c>
      <c r="AD17" s="212">
        <v>68</v>
      </c>
      <c r="AE17" s="226">
        <f t="shared" si="1"/>
        <v>5.8823529411764701</v>
      </c>
    </row>
    <row r="18" spans="1:31" ht="12.75" customHeight="1" x14ac:dyDescent="0.2">
      <c r="A18" s="8" t="s">
        <v>50</v>
      </c>
      <c r="B18" s="9"/>
      <c r="C18" s="9"/>
      <c r="D18" s="9"/>
      <c r="E18" s="9"/>
      <c r="F18" s="12"/>
      <c r="G18" s="9"/>
      <c r="H18" s="9"/>
      <c r="I18" s="9"/>
      <c r="J18" s="13">
        <v>1</v>
      </c>
      <c r="K18" s="14">
        <v>1</v>
      </c>
      <c r="L18" s="9"/>
      <c r="M18" s="9"/>
      <c r="N18" s="9"/>
      <c r="O18" s="9"/>
      <c r="P18" s="12"/>
      <c r="Q18" s="9"/>
      <c r="R18" s="9"/>
      <c r="S18" s="10"/>
      <c r="T18" s="124"/>
      <c r="U18" s="133"/>
      <c r="V18" s="11"/>
      <c r="W18" s="9"/>
      <c r="X18" s="9"/>
      <c r="Y18" s="13">
        <v>1</v>
      </c>
      <c r="Z18" s="14">
        <v>1</v>
      </c>
      <c r="AA18" s="14">
        <f t="shared" si="0"/>
        <v>2</v>
      </c>
      <c r="AB18" s="65">
        <f>AA18+'СОО 09-12'!V19</f>
        <v>2</v>
      </c>
      <c r="AD18" s="212">
        <v>34</v>
      </c>
      <c r="AE18" s="226">
        <f t="shared" si="1"/>
        <v>5.8823529411764701</v>
      </c>
    </row>
    <row r="19" spans="1:31" ht="36" customHeight="1" x14ac:dyDescent="0.2">
      <c r="A19" s="147" t="s">
        <v>100</v>
      </c>
      <c r="B19" s="15"/>
      <c r="C19" s="15"/>
      <c r="D19" s="15"/>
      <c r="E19" s="15"/>
      <c r="F19" s="18"/>
      <c r="G19" s="15"/>
      <c r="H19" s="15"/>
      <c r="I19" s="15"/>
      <c r="J19" s="15"/>
      <c r="K19" s="18"/>
      <c r="L19" s="15"/>
      <c r="M19" s="15"/>
      <c r="N19" s="15"/>
      <c r="O19" s="15"/>
      <c r="P19" s="18"/>
      <c r="Q19" s="15"/>
      <c r="R19" s="15"/>
      <c r="S19" s="15"/>
      <c r="T19" s="145">
        <v>1</v>
      </c>
      <c r="U19" s="209">
        <v>1</v>
      </c>
      <c r="V19" s="15"/>
      <c r="W19" s="15"/>
      <c r="X19" s="15"/>
      <c r="Y19" s="49"/>
      <c r="Z19" s="40"/>
      <c r="AA19" s="14">
        <f>U19</f>
        <v>1</v>
      </c>
      <c r="AB19" s="65">
        <f>AA19+'СОО 09-12'!V20</f>
        <v>3</v>
      </c>
      <c r="AD19" s="214"/>
      <c r="AE19" s="227"/>
    </row>
    <row r="20" spans="1:31" ht="24.75" customHeight="1" x14ac:dyDescent="0.2">
      <c r="A20" s="108" t="s">
        <v>76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10"/>
      <c r="AB20" s="64">
        <f>SUM(AB5:AB19)</f>
        <v>46</v>
      </c>
      <c r="AC20" s="215">
        <f>AD5+AD6+AD7+AD8+AD9+AD10+AD11+AD12+AD13+AD14+AD15+AD16+AD17+AD18</f>
        <v>986</v>
      </c>
      <c r="AD20" s="216"/>
      <c r="AE20" s="55">
        <v>4</v>
      </c>
    </row>
    <row r="21" spans="1:31" ht="17.25" customHeight="1" x14ac:dyDescent="0.2">
      <c r="A21" s="105" t="s">
        <v>57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202"/>
      <c r="P21" s="202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202"/>
      <c r="AC21" s="202"/>
      <c r="AD21" s="202"/>
      <c r="AE21" s="218"/>
    </row>
    <row r="22" spans="1:31" ht="12.75" customHeight="1" x14ac:dyDescent="0.2">
      <c r="A22" s="8" t="s">
        <v>14</v>
      </c>
      <c r="B22" s="9"/>
      <c r="C22" s="9"/>
      <c r="D22" s="9"/>
      <c r="E22" s="9"/>
      <c r="F22" s="12"/>
      <c r="G22" s="9"/>
      <c r="H22" s="9"/>
      <c r="I22" s="9"/>
      <c r="J22" s="9"/>
      <c r="K22" s="12"/>
      <c r="L22" s="9"/>
      <c r="M22" s="9"/>
      <c r="N22" s="10"/>
      <c r="O22" s="124"/>
      <c r="P22" s="124"/>
      <c r="Q22" s="11"/>
      <c r="R22" s="9"/>
      <c r="S22" s="9"/>
      <c r="T22" s="9"/>
      <c r="U22" s="12"/>
      <c r="V22" s="9"/>
      <c r="W22" s="9"/>
      <c r="X22" s="9"/>
      <c r="Y22" s="13">
        <v>1</v>
      </c>
      <c r="Z22" s="14">
        <v>1</v>
      </c>
      <c r="AA22" s="217">
        <v>1</v>
      </c>
      <c r="AB22" s="220">
        <v>3</v>
      </c>
      <c r="AC22" s="220"/>
      <c r="AD22" s="221">
        <v>68</v>
      </c>
      <c r="AE22" s="224">
        <f>AB22/AD22*100</f>
        <v>4.4117647058823533</v>
      </c>
    </row>
    <row r="23" spans="1:31" ht="12.75" customHeight="1" x14ac:dyDescent="0.2">
      <c r="A23" s="8" t="s">
        <v>31</v>
      </c>
      <c r="B23" s="9"/>
      <c r="C23" s="9"/>
      <c r="D23" s="9"/>
      <c r="E23" s="9"/>
      <c r="F23" s="12"/>
      <c r="G23" s="9"/>
      <c r="H23" s="9"/>
      <c r="I23" s="9"/>
      <c r="J23" s="9"/>
      <c r="K23" s="12"/>
      <c r="L23" s="9"/>
      <c r="M23" s="9"/>
      <c r="N23" s="10"/>
      <c r="O23" s="124"/>
      <c r="P23" s="124"/>
      <c r="Q23" s="11"/>
      <c r="R23" s="9"/>
      <c r="S23" s="9"/>
      <c r="T23" s="9"/>
      <c r="U23" s="12"/>
      <c r="V23" s="9"/>
      <c r="W23" s="9"/>
      <c r="X23" s="9"/>
      <c r="Y23" s="13">
        <v>1</v>
      </c>
      <c r="Z23" s="14">
        <v>1</v>
      </c>
      <c r="AA23" s="217">
        <v>1</v>
      </c>
      <c r="AB23" s="220">
        <v>3</v>
      </c>
      <c r="AC23" s="220"/>
      <c r="AD23" s="221">
        <v>102</v>
      </c>
      <c r="AE23" s="224">
        <f t="shared" ref="AE23:AE37" si="2">AB23/AD23*100</f>
        <v>2.9411764705882351</v>
      </c>
    </row>
    <row r="24" spans="1:31" ht="25.5" customHeight="1" x14ac:dyDescent="0.2">
      <c r="A24" s="4" t="s">
        <v>32</v>
      </c>
      <c r="B24" s="15"/>
      <c r="C24" s="15"/>
      <c r="D24" s="15"/>
      <c r="E24" s="15"/>
      <c r="F24" s="18"/>
      <c r="G24" s="15"/>
      <c r="H24" s="15"/>
      <c r="I24" s="15"/>
      <c r="J24" s="15"/>
      <c r="K24" s="18"/>
      <c r="L24" s="15"/>
      <c r="M24" s="15"/>
      <c r="N24" s="16"/>
      <c r="O24" s="124"/>
      <c r="P24" s="124"/>
      <c r="Q24" s="17"/>
      <c r="R24" s="15"/>
      <c r="S24" s="15"/>
      <c r="T24" s="15"/>
      <c r="U24" s="18"/>
      <c r="V24" s="15"/>
      <c r="W24" s="15"/>
      <c r="X24" s="15"/>
      <c r="Y24" s="13">
        <v>1</v>
      </c>
      <c r="Z24" s="14">
        <v>1</v>
      </c>
      <c r="AA24" s="217">
        <v>1</v>
      </c>
      <c r="AB24" s="220">
        <v>3</v>
      </c>
      <c r="AC24" s="220"/>
      <c r="AD24" s="221">
        <v>102</v>
      </c>
      <c r="AE24" s="224">
        <f t="shared" si="2"/>
        <v>2.9411764705882351</v>
      </c>
    </row>
    <row r="25" spans="1:31" ht="38.25" customHeight="1" x14ac:dyDescent="0.2">
      <c r="A25" s="147" t="s">
        <v>92</v>
      </c>
      <c r="B25" s="9"/>
      <c r="C25" s="9"/>
      <c r="D25" s="9"/>
      <c r="E25" s="9"/>
      <c r="F25" s="12"/>
      <c r="G25" s="9"/>
      <c r="H25" s="9"/>
      <c r="I25" s="9"/>
      <c r="J25" s="9"/>
      <c r="K25" s="12"/>
      <c r="L25" s="9"/>
      <c r="M25" s="9"/>
      <c r="N25" s="10"/>
      <c r="O25" s="124"/>
      <c r="P25" s="124"/>
      <c r="Q25" s="11"/>
      <c r="R25" s="9"/>
      <c r="S25" s="9"/>
      <c r="T25" s="9"/>
      <c r="U25" s="12"/>
      <c r="V25" s="9"/>
      <c r="W25" s="9"/>
      <c r="X25" s="9"/>
      <c r="Y25" s="13">
        <v>1</v>
      </c>
      <c r="Z25" s="14">
        <v>1</v>
      </c>
      <c r="AA25" s="217">
        <v>1</v>
      </c>
      <c r="AB25" s="220">
        <v>3</v>
      </c>
      <c r="AC25" s="220"/>
      <c r="AD25" s="221">
        <v>204</v>
      </c>
      <c r="AE25" s="224">
        <f t="shared" si="2"/>
        <v>1.4705882352941175</v>
      </c>
    </row>
    <row r="26" spans="1:31" ht="12.75" customHeight="1" x14ac:dyDescent="0.2">
      <c r="A26" s="8" t="s">
        <v>43</v>
      </c>
      <c r="B26" s="9"/>
      <c r="C26" s="9"/>
      <c r="D26" s="9"/>
      <c r="E26" s="9"/>
      <c r="F26" s="12"/>
      <c r="G26" s="9"/>
      <c r="H26" s="9"/>
      <c r="I26" s="9"/>
      <c r="J26" s="9"/>
      <c r="K26" s="12"/>
      <c r="L26" s="9"/>
      <c r="M26" s="9"/>
      <c r="N26" s="10"/>
      <c r="O26" s="124"/>
      <c r="P26" s="124"/>
      <c r="Q26" s="11"/>
      <c r="R26" s="9"/>
      <c r="S26" s="9"/>
      <c r="T26" s="9"/>
      <c r="U26" s="12"/>
      <c r="V26" s="9"/>
      <c r="W26" s="9"/>
      <c r="X26" s="9"/>
      <c r="Y26" s="13">
        <v>1</v>
      </c>
      <c r="Z26" s="14">
        <v>1</v>
      </c>
      <c r="AA26" s="217">
        <v>1</v>
      </c>
      <c r="AB26" s="220">
        <v>3</v>
      </c>
      <c r="AC26" s="220"/>
      <c r="AD26" s="221">
        <v>34</v>
      </c>
      <c r="AE26" s="224">
        <f t="shared" si="2"/>
        <v>8.8235294117647065</v>
      </c>
    </row>
    <row r="27" spans="1:31" ht="12.75" customHeight="1" x14ac:dyDescent="0.2">
      <c r="A27" s="8" t="s">
        <v>33</v>
      </c>
      <c r="B27" s="9"/>
      <c r="C27" s="9"/>
      <c r="D27" s="9"/>
      <c r="E27" s="9"/>
      <c r="F27" s="12"/>
      <c r="G27" s="9"/>
      <c r="H27" s="9"/>
      <c r="I27" s="9"/>
      <c r="J27" s="9"/>
      <c r="K27" s="12"/>
      <c r="L27" s="9"/>
      <c r="M27" s="9"/>
      <c r="N27" s="10"/>
      <c r="O27" s="124"/>
      <c r="P27" s="124"/>
      <c r="Q27" s="11"/>
      <c r="R27" s="9"/>
      <c r="S27" s="9"/>
      <c r="T27" s="9"/>
      <c r="U27" s="12"/>
      <c r="V27" s="9"/>
      <c r="W27" s="9"/>
      <c r="X27" s="9"/>
      <c r="Y27" s="13">
        <v>1</v>
      </c>
      <c r="Z27" s="14">
        <v>1</v>
      </c>
      <c r="AA27" s="217">
        <v>1</v>
      </c>
      <c r="AB27" s="220">
        <v>3</v>
      </c>
      <c r="AC27" s="220"/>
      <c r="AD27" s="221">
        <v>102</v>
      </c>
      <c r="AE27" s="224">
        <f t="shared" si="2"/>
        <v>2.9411764705882351</v>
      </c>
    </row>
    <row r="28" spans="1:31" ht="12.75" customHeight="1" x14ac:dyDescent="0.2">
      <c r="A28" s="8" t="s">
        <v>39</v>
      </c>
      <c r="B28" s="9"/>
      <c r="C28" s="9"/>
      <c r="D28" s="9"/>
      <c r="E28" s="9"/>
      <c r="F28" s="12"/>
      <c r="G28" s="9"/>
      <c r="H28" s="9"/>
      <c r="I28" s="9"/>
      <c r="J28" s="9"/>
      <c r="K28" s="12"/>
      <c r="L28" s="9"/>
      <c r="M28" s="9"/>
      <c r="N28" s="10"/>
      <c r="O28" s="124"/>
      <c r="P28" s="124"/>
      <c r="Q28" s="11"/>
      <c r="R28" s="9"/>
      <c r="S28" s="9"/>
      <c r="T28" s="9"/>
      <c r="U28" s="12"/>
      <c r="V28" s="9"/>
      <c r="W28" s="9"/>
      <c r="X28" s="9"/>
      <c r="Y28" s="13">
        <v>1</v>
      </c>
      <c r="Z28" s="14">
        <v>1</v>
      </c>
      <c r="AA28" s="217">
        <v>1</v>
      </c>
      <c r="AB28" s="220">
        <v>3</v>
      </c>
      <c r="AC28" s="220"/>
      <c r="AD28" s="221">
        <v>68</v>
      </c>
      <c r="AE28" s="224">
        <f t="shared" si="2"/>
        <v>4.4117647058823533</v>
      </c>
    </row>
    <row r="29" spans="1:31" ht="12.75" customHeight="1" x14ac:dyDescent="0.2">
      <c r="A29" s="8" t="s">
        <v>58</v>
      </c>
      <c r="B29" s="9"/>
      <c r="C29" s="9"/>
      <c r="D29" s="9"/>
      <c r="E29" s="9"/>
      <c r="F29" s="12"/>
      <c r="G29" s="9"/>
      <c r="H29" s="9"/>
      <c r="I29" s="9"/>
      <c r="J29" s="9"/>
      <c r="K29" s="12"/>
      <c r="L29" s="9"/>
      <c r="M29" s="9"/>
      <c r="N29" s="10"/>
      <c r="O29" s="124"/>
      <c r="P29" s="124"/>
      <c r="Q29" s="11"/>
      <c r="R29" s="9"/>
      <c r="S29" s="9"/>
      <c r="T29" s="9"/>
      <c r="U29" s="12"/>
      <c r="V29" s="9"/>
      <c r="W29" s="9"/>
      <c r="X29" s="9"/>
      <c r="Y29" s="13">
        <v>1</v>
      </c>
      <c r="Z29" s="14">
        <v>1</v>
      </c>
      <c r="AA29" s="217">
        <v>1</v>
      </c>
      <c r="AB29" s="220">
        <v>3</v>
      </c>
      <c r="AC29" s="220"/>
      <c r="AD29" s="221">
        <v>68</v>
      </c>
      <c r="AE29" s="224">
        <f t="shared" si="2"/>
        <v>4.4117647058823533</v>
      </c>
    </row>
    <row r="30" spans="1:31" ht="12.75" customHeight="1" x14ac:dyDescent="0.2">
      <c r="A30" s="8" t="s">
        <v>59</v>
      </c>
      <c r="B30" s="9"/>
      <c r="C30" s="9"/>
      <c r="D30" s="9"/>
      <c r="E30" s="9"/>
      <c r="F30" s="12"/>
      <c r="G30" s="9"/>
      <c r="H30" s="9"/>
      <c r="I30" s="9"/>
      <c r="J30" s="9"/>
      <c r="K30" s="12"/>
      <c r="L30" s="9"/>
      <c r="M30" s="9"/>
      <c r="N30" s="10"/>
      <c r="O30" s="124"/>
      <c r="P30" s="124"/>
      <c r="Q30" s="11"/>
      <c r="R30" s="9"/>
      <c r="S30" s="9"/>
      <c r="T30" s="9"/>
      <c r="U30" s="12"/>
      <c r="V30" s="9"/>
      <c r="W30" s="9"/>
      <c r="X30" s="9"/>
      <c r="Y30" s="13">
        <v>1</v>
      </c>
      <c r="Z30" s="14">
        <v>1</v>
      </c>
      <c r="AA30" s="217">
        <v>1</v>
      </c>
      <c r="AB30" s="220">
        <v>3</v>
      </c>
      <c r="AC30" s="220"/>
      <c r="AD30" s="221">
        <v>68</v>
      </c>
      <c r="AE30" s="224">
        <f t="shared" si="2"/>
        <v>4.4117647058823533</v>
      </c>
    </row>
    <row r="31" spans="1:31" ht="12.75" customHeight="1" x14ac:dyDescent="0.2">
      <c r="A31" s="8" t="s">
        <v>34</v>
      </c>
      <c r="B31" s="9"/>
      <c r="C31" s="9"/>
      <c r="D31" s="9"/>
      <c r="E31" s="9"/>
      <c r="F31" s="12"/>
      <c r="G31" s="9"/>
      <c r="H31" s="9"/>
      <c r="I31" s="9"/>
      <c r="J31" s="9"/>
      <c r="K31" s="12"/>
      <c r="L31" s="9"/>
      <c r="M31" s="9"/>
      <c r="N31" s="10"/>
      <c r="O31" s="124"/>
      <c r="P31" s="124"/>
      <c r="Q31" s="11"/>
      <c r="R31" s="9"/>
      <c r="S31" s="9"/>
      <c r="T31" s="9"/>
      <c r="U31" s="12"/>
      <c r="V31" s="9"/>
      <c r="W31" s="9"/>
      <c r="X31" s="9"/>
      <c r="Y31" s="13">
        <v>1</v>
      </c>
      <c r="Z31" s="14">
        <v>1</v>
      </c>
      <c r="AA31" s="217">
        <v>1</v>
      </c>
      <c r="AB31" s="220">
        <v>3</v>
      </c>
      <c r="AC31" s="220"/>
      <c r="AD31" s="221">
        <v>102</v>
      </c>
      <c r="AE31" s="224">
        <f t="shared" si="2"/>
        <v>2.9411764705882351</v>
      </c>
    </row>
    <row r="32" spans="1:31" ht="12.75" customHeight="1" x14ac:dyDescent="0.2">
      <c r="A32" s="8" t="s">
        <v>35</v>
      </c>
      <c r="B32" s="9"/>
      <c r="C32" s="9"/>
      <c r="D32" s="9"/>
      <c r="E32" s="9"/>
      <c r="F32" s="12"/>
      <c r="G32" s="9"/>
      <c r="H32" s="9"/>
      <c r="I32" s="9"/>
      <c r="J32" s="9"/>
      <c r="K32" s="12"/>
      <c r="L32" s="9"/>
      <c r="M32" s="9"/>
      <c r="N32" s="10"/>
      <c r="O32" s="124"/>
      <c r="P32" s="124"/>
      <c r="Q32" s="11"/>
      <c r="R32" s="9"/>
      <c r="S32" s="9"/>
      <c r="T32" s="9"/>
      <c r="U32" s="12"/>
      <c r="V32" s="9"/>
      <c r="W32" s="9"/>
      <c r="X32" s="9"/>
      <c r="Y32" s="13">
        <v>1</v>
      </c>
      <c r="Z32" s="14">
        <v>1</v>
      </c>
      <c r="AA32" s="217">
        <v>1</v>
      </c>
      <c r="AB32" s="220">
        <v>3</v>
      </c>
      <c r="AC32" s="220"/>
      <c r="AD32" s="221">
        <v>68</v>
      </c>
      <c r="AE32" s="224">
        <f t="shared" si="2"/>
        <v>4.4117647058823533</v>
      </c>
    </row>
    <row r="33" spans="1:31" ht="12.75" customHeight="1" x14ac:dyDescent="0.2">
      <c r="A33" s="8" t="s">
        <v>45</v>
      </c>
      <c r="B33" s="9"/>
      <c r="C33" s="9"/>
      <c r="D33" s="9"/>
      <c r="E33" s="9"/>
      <c r="F33" s="12"/>
      <c r="G33" s="9"/>
      <c r="H33" s="9"/>
      <c r="I33" s="9"/>
      <c r="J33" s="9"/>
      <c r="K33" s="12"/>
      <c r="L33" s="9"/>
      <c r="M33" s="9"/>
      <c r="N33" s="10"/>
      <c r="O33" s="124"/>
      <c r="P33" s="124"/>
      <c r="Q33" s="11"/>
      <c r="R33" s="9"/>
      <c r="S33" s="9"/>
      <c r="T33" s="9"/>
      <c r="U33" s="12"/>
      <c r="V33" s="9"/>
      <c r="W33" s="9"/>
      <c r="X33" s="9"/>
      <c r="Y33" s="13">
        <v>1</v>
      </c>
      <c r="Z33" s="14">
        <v>1</v>
      </c>
      <c r="AA33" s="217">
        <v>1</v>
      </c>
      <c r="AB33" s="220">
        <v>3</v>
      </c>
      <c r="AC33" s="220"/>
      <c r="AD33" s="221">
        <v>68</v>
      </c>
      <c r="AE33" s="224">
        <f t="shared" si="2"/>
        <v>4.4117647058823533</v>
      </c>
    </row>
    <row r="34" spans="1:31" ht="12.75" customHeight="1" x14ac:dyDescent="0.2">
      <c r="A34" s="8" t="s">
        <v>55</v>
      </c>
      <c r="B34" s="9"/>
      <c r="C34" s="9"/>
      <c r="D34" s="9"/>
      <c r="E34" s="9"/>
      <c r="F34" s="12"/>
      <c r="G34" s="9"/>
      <c r="H34" s="9"/>
      <c r="I34" s="9"/>
      <c r="J34" s="9"/>
      <c r="K34" s="12"/>
      <c r="L34" s="9"/>
      <c r="M34" s="9"/>
      <c r="N34" s="10"/>
      <c r="O34" s="124"/>
      <c r="P34" s="124"/>
      <c r="Q34" s="11"/>
      <c r="R34" s="9"/>
      <c r="S34" s="9"/>
      <c r="T34" s="9"/>
      <c r="U34" s="12"/>
      <c r="V34" s="9"/>
      <c r="W34" s="9"/>
      <c r="X34" s="9"/>
      <c r="Y34" s="13">
        <v>1</v>
      </c>
      <c r="Z34" s="14">
        <v>1</v>
      </c>
      <c r="AA34" s="217">
        <v>1</v>
      </c>
      <c r="AB34" s="220">
        <v>3</v>
      </c>
      <c r="AC34" s="220"/>
      <c r="AD34" s="221">
        <v>34</v>
      </c>
      <c r="AE34" s="224">
        <f t="shared" si="2"/>
        <v>8.8235294117647065</v>
      </c>
    </row>
    <row r="35" spans="1:31" ht="12.75" customHeight="1" x14ac:dyDescent="0.2">
      <c r="A35" s="8" t="s">
        <v>49</v>
      </c>
      <c r="B35" s="9"/>
      <c r="C35" s="9"/>
      <c r="D35" s="9"/>
      <c r="E35" s="9"/>
      <c r="F35" s="12"/>
      <c r="G35" s="9"/>
      <c r="H35" s="9"/>
      <c r="I35" s="9"/>
      <c r="J35" s="9"/>
      <c r="K35" s="12"/>
      <c r="L35" s="9"/>
      <c r="M35" s="9"/>
      <c r="N35" s="10"/>
      <c r="O35" s="124"/>
      <c r="P35" s="124"/>
      <c r="Q35" s="11"/>
      <c r="R35" s="9"/>
      <c r="S35" s="9"/>
      <c r="T35" s="9"/>
      <c r="U35" s="12"/>
      <c r="V35" s="9"/>
      <c r="W35" s="9"/>
      <c r="X35" s="9"/>
      <c r="Y35" s="13">
        <v>1</v>
      </c>
      <c r="Z35" s="14">
        <v>1</v>
      </c>
      <c r="AA35" s="217">
        <v>1</v>
      </c>
      <c r="AB35" s="220">
        <v>3</v>
      </c>
      <c r="AC35" s="220"/>
      <c r="AD35" s="221">
        <v>68</v>
      </c>
      <c r="AE35" s="224">
        <f t="shared" si="2"/>
        <v>4.4117647058823533</v>
      </c>
    </row>
    <row r="36" spans="1:31" ht="25.5" customHeight="1" x14ac:dyDescent="0.2">
      <c r="A36" s="4" t="s">
        <v>77</v>
      </c>
      <c r="B36" s="15"/>
      <c r="C36" s="15"/>
      <c r="D36" s="15"/>
      <c r="E36" s="15"/>
      <c r="F36" s="18"/>
      <c r="G36" s="15"/>
      <c r="H36" s="15"/>
      <c r="I36" s="15"/>
      <c r="J36" s="15"/>
      <c r="K36" s="18"/>
      <c r="L36" s="15"/>
      <c r="M36" s="15"/>
      <c r="N36" s="16"/>
      <c r="O36" s="124"/>
      <c r="P36" s="124"/>
      <c r="Q36" s="17"/>
      <c r="R36" s="15"/>
      <c r="S36" s="15"/>
      <c r="T36" s="15"/>
      <c r="U36" s="18"/>
      <c r="V36" s="15"/>
      <c r="W36" s="15"/>
      <c r="X36" s="15"/>
      <c r="Y36" s="13">
        <v>1</v>
      </c>
      <c r="Z36" s="14">
        <v>1</v>
      </c>
      <c r="AA36" s="217">
        <v>1</v>
      </c>
      <c r="AB36" s="220">
        <v>3</v>
      </c>
      <c r="AC36" s="220"/>
      <c r="AD36" s="221">
        <v>102</v>
      </c>
      <c r="AE36" s="224">
        <f t="shared" si="2"/>
        <v>2.9411764705882351</v>
      </c>
    </row>
    <row r="37" spans="1:31" ht="12.75" customHeight="1" x14ac:dyDescent="0.2">
      <c r="A37" s="8" t="s">
        <v>50</v>
      </c>
      <c r="B37" s="9"/>
      <c r="C37" s="9"/>
      <c r="D37" s="9"/>
      <c r="E37" s="9"/>
      <c r="F37" s="12"/>
      <c r="G37" s="9"/>
      <c r="H37" s="9"/>
      <c r="I37" s="9"/>
      <c r="J37" s="9"/>
      <c r="K37" s="12"/>
      <c r="L37" s="9"/>
      <c r="M37" s="9"/>
      <c r="N37" s="10"/>
      <c r="O37" s="124"/>
      <c r="P37" s="124"/>
      <c r="Q37" s="11"/>
      <c r="R37" s="9"/>
      <c r="S37" s="9"/>
      <c r="T37" s="9"/>
      <c r="U37" s="12"/>
      <c r="V37" s="9"/>
      <c r="W37" s="9"/>
      <c r="X37" s="9"/>
      <c r="Y37" s="13">
        <v>1</v>
      </c>
      <c r="Z37" s="14">
        <v>1</v>
      </c>
      <c r="AA37" s="217">
        <v>1</v>
      </c>
      <c r="AB37" s="220">
        <v>3</v>
      </c>
      <c r="AC37" s="220"/>
      <c r="AD37" s="221">
        <v>34</v>
      </c>
      <c r="AE37" s="224">
        <f t="shared" si="2"/>
        <v>8.8235294117647065</v>
      </c>
    </row>
    <row r="38" spans="1:31" ht="12.75" customHeight="1" x14ac:dyDescent="0.2">
      <c r="A38" s="108" t="s">
        <v>76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203"/>
      <c r="P38" s="203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222">
        <v>49</v>
      </c>
      <c r="AC38" s="222"/>
      <c r="AD38" s="223">
        <v>1326</v>
      </c>
      <c r="AE38" s="223">
        <v>4</v>
      </c>
    </row>
    <row r="39" spans="1:31" x14ac:dyDescent="0.2">
      <c r="AC39" s="219"/>
    </row>
    <row r="52" spans="1:24" x14ac:dyDescent="0.2">
      <c r="G52" s="134"/>
      <c r="H52" s="134"/>
    </row>
    <row r="53" spans="1:24" ht="18.75" customHeight="1" x14ac:dyDescent="0.2">
      <c r="A53" s="124" t="s">
        <v>86</v>
      </c>
      <c r="B53" s="124"/>
      <c r="C53" s="124"/>
      <c r="D53" s="124"/>
      <c r="E53" s="131"/>
      <c r="F53" s="131"/>
      <c r="G53" s="133"/>
      <c r="H53" s="133"/>
      <c r="I53" s="124"/>
      <c r="J53" s="124"/>
      <c r="K53" s="124"/>
      <c r="L53" s="124"/>
      <c r="M53" s="124"/>
      <c r="N53" s="124"/>
      <c r="O53" s="124">
        <v>1</v>
      </c>
      <c r="P53" s="124"/>
      <c r="Q53" s="124"/>
      <c r="R53" s="138">
        <v>1</v>
      </c>
      <c r="S53" s="124"/>
      <c r="T53" s="124"/>
      <c r="U53" s="124"/>
      <c r="V53" s="124"/>
      <c r="W53" s="124"/>
      <c r="X53" s="124">
        <f>R53</f>
        <v>1</v>
      </c>
    </row>
  </sheetData>
  <mergeCells count="30">
    <mergeCell ref="E53:F53"/>
    <mergeCell ref="AB36:AC36"/>
    <mergeCell ref="AB37:AC37"/>
    <mergeCell ref="A38:AA38"/>
    <mergeCell ref="AB38:AC38"/>
    <mergeCell ref="AB31:AC31"/>
    <mergeCell ref="AB32:AC32"/>
    <mergeCell ref="AB33:AC33"/>
    <mergeCell ref="AB34:AC34"/>
    <mergeCell ref="AB35:AC35"/>
    <mergeCell ref="AB26:AC26"/>
    <mergeCell ref="AB27:AC27"/>
    <mergeCell ref="AB28:AC28"/>
    <mergeCell ref="AB29:AC29"/>
    <mergeCell ref="AB30:AC30"/>
    <mergeCell ref="A21:AE21"/>
    <mergeCell ref="AB22:AC22"/>
    <mergeCell ref="AB23:AC23"/>
    <mergeCell ref="AB24:AC24"/>
    <mergeCell ref="AB25:AC25"/>
    <mergeCell ref="AC20:AD20"/>
    <mergeCell ref="A20:AA20"/>
    <mergeCell ref="A4:AE4"/>
    <mergeCell ref="A1:AF1"/>
    <mergeCell ref="B2:F2"/>
    <mergeCell ref="G2:K2"/>
    <mergeCell ref="L2:P2"/>
    <mergeCell ref="Q2:U2"/>
    <mergeCell ref="V2:Z2"/>
    <mergeCell ref="AB2:A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НОО 09 - 12</vt:lpstr>
      <vt:lpstr>ООО 09-12</vt:lpstr>
      <vt:lpstr>СОО 09-12</vt:lpstr>
      <vt:lpstr>НОО 01-05</vt:lpstr>
      <vt:lpstr>ООО-01-05</vt:lpstr>
      <vt:lpstr>СОО 01-05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2023-10-31T07:35:22Z</dcterms:created>
  <dcterms:modified xsi:type="dcterms:W3CDTF">2023-10-31T10:46:59Z</dcterms:modified>
</cp:coreProperties>
</file>