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Сайт гимназии Раздел Организация питания\Информация о наличии диетического меню в образовательной организации\"/>
    </mc:Choice>
  </mc:AlternateContent>
  <bookViews>
    <workbookView xWindow="0" yWindow="0" windowWidth="21600" windowHeight="9630"/>
  </bookViews>
  <sheets>
    <sheet name="147 руб" sheetId="1" r:id="rId1"/>
  </sheets>
  <definedNames>
    <definedName name="_xlnm.Print_Area" localSheetId="0">'147 руб'!$A$1:$N$95</definedName>
  </definedNames>
  <calcPr calcId="162913" refMode="R1C1"/>
</workbook>
</file>

<file path=xl/calcChain.xml><?xml version="1.0" encoding="utf-8"?>
<calcChain xmlns="http://schemas.openxmlformats.org/spreadsheetml/2006/main">
  <c r="E91" i="1" l="1"/>
  <c r="F91" i="1"/>
  <c r="G91" i="1"/>
  <c r="H91" i="1"/>
  <c r="I91" i="1"/>
  <c r="J91" i="1"/>
  <c r="K91" i="1"/>
  <c r="L91" i="1"/>
  <c r="M91" i="1"/>
  <c r="N91" i="1"/>
  <c r="D91" i="1"/>
  <c r="D86" i="1"/>
  <c r="N86" i="1"/>
  <c r="M86" i="1"/>
  <c r="L86" i="1"/>
  <c r="K86" i="1"/>
  <c r="J86" i="1"/>
  <c r="I86" i="1"/>
  <c r="H86" i="1"/>
  <c r="G86" i="1"/>
  <c r="G85" i="1" s="1"/>
  <c r="F86" i="1"/>
  <c r="E86" i="1"/>
  <c r="E82" i="1"/>
  <c r="F82" i="1"/>
  <c r="G82" i="1"/>
  <c r="H82" i="1"/>
  <c r="I82" i="1"/>
  <c r="J82" i="1"/>
  <c r="K82" i="1"/>
  <c r="L82" i="1"/>
  <c r="M82" i="1"/>
  <c r="N82" i="1"/>
  <c r="D82" i="1"/>
  <c r="E78" i="1"/>
  <c r="F78" i="1"/>
  <c r="G78" i="1"/>
  <c r="H78" i="1"/>
  <c r="I78" i="1"/>
  <c r="J78" i="1"/>
  <c r="K78" i="1"/>
  <c r="L78" i="1"/>
  <c r="M78" i="1"/>
  <c r="N78" i="1"/>
  <c r="D78" i="1"/>
  <c r="N74" i="1"/>
  <c r="M74" i="1"/>
  <c r="L74" i="1"/>
  <c r="K74" i="1"/>
  <c r="J74" i="1"/>
  <c r="I74" i="1"/>
  <c r="H74" i="1"/>
  <c r="G74" i="1"/>
  <c r="F74" i="1"/>
  <c r="E74" i="1"/>
  <c r="D74" i="1"/>
  <c r="E69" i="1"/>
  <c r="F69" i="1"/>
  <c r="F68" i="1" s="1"/>
  <c r="G69" i="1"/>
  <c r="H69" i="1"/>
  <c r="I69" i="1"/>
  <c r="J69" i="1"/>
  <c r="J68" i="1" s="1"/>
  <c r="K69" i="1"/>
  <c r="L69" i="1"/>
  <c r="L68" i="1" s="1"/>
  <c r="M69" i="1"/>
  <c r="N69" i="1"/>
  <c r="N68" i="1" s="1"/>
  <c r="D69" i="1"/>
  <c r="E65" i="1"/>
  <c r="F65" i="1"/>
  <c r="G65" i="1"/>
  <c r="H65" i="1"/>
  <c r="I65" i="1"/>
  <c r="J65" i="1"/>
  <c r="K65" i="1"/>
  <c r="L65" i="1"/>
  <c r="M65" i="1"/>
  <c r="N65" i="1"/>
  <c r="D65" i="1"/>
  <c r="E61" i="1"/>
  <c r="F61" i="1"/>
  <c r="G61" i="1"/>
  <c r="H61" i="1"/>
  <c r="I61" i="1"/>
  <c r="J61" i="1"/>
  <c r="K61" i="1"/>
  <c r="L61" i="1"/>
  <c r="M61" i="1"/>
  <c r="N61" i="1"/>
  <c r="D61" i="1"/>
  <c r="N57" i="1"/>
  <c r="M57" i="1"/>
  <c r="L57" i="1"/>
  <c r="K57" i="1"/>
  <c r="J57" i="1"/>
  <c r="I57" i="1"/>
  <c r="H57" i="1"/>
  <c r="G57" i="1"/>
  <c r="F57" i="1"/>
  <c r="E57" i="1"/>
  <c r="D57" i="1"/>
  <c r="E52" i="1"/>
  <c r="F52" i="1"/>
  <c r="F51" i="1" s="1"/>
  <c r="G52" i="1"/>
  <c r="H52" i="1"/>
  <c r="H51" i="1" s="1"/>
  <c r="I52" i="1"/>
  <c r="J52" i="1"/>
  <c r="J51" i="1" s="1"/>
  <c r="K52" i="1"/>
  <c r="L52" i="1"/>
  <c r="L51" i="1" s="1"/>
  <c r="M52" i="1"/>
  <c r="N52" i="1"/>
  <c r="N51" i="1" s="1"/>
  <c r="D52" i="1"/>
  <c r="E44" i="1"/>
  <c r="F44" i="1"/>
  <c r="G44" i="1"/>
  <c r="H44" i="1"/>
  <c r="I44" i="1"/>
  <c r="J44" i="1"/>
  <c r="K44" i="1"/>
  <c r="L44" i="1"/>
  <c r="M44" i="1"/>
  <c r="N44" i="1"/>
  <c r="E48" i="1"/>
  <c r="F48" i="1"/>
  <c r="G48" i="1"/>
  <c r="H48" i="1"/>
  <c r="I48" i="1"/>
  <c r="J48" i="1"/>
  <c r="K48" i="1"/>
  <c r="L48" i="1"/>
  <c r="M48" i="1"/>
  <c r="N48" i="1"/>
  <c r="D48" i="1"/>
  <c r="D44" i="1"/>
  <c r="N40" i="1"/>
  <c r="M40" i="1"/>
  <c r="L40" i="1"/>
  <c r="K40" i="1"/>
  <c r="J40" i="1"/>
  <c r="I40" i="1"/>
  <c r="H40" i="1"/>
  <c r="G40" i="1"/>
  <c r="F40" i="1"/>
  <c r="E40" i="1"/>
  <c r="D40" i="1"/>
  <c r="E35" i="1"/>
  <c r="F35" i="1"/>
  <c r="F34" i="1" s="1"/>
  <c r="G35" i="1"/>
  <c r="H35" i="1"/>
  <c r="H34" i="1" s="1"/>
  <c r="I35" i="1"/>
  <c r="J35" i="1"/>
  <c r="J34" i="1" s="1"/>
  <c r="K35" i="1"/>
  <c r="L35" i="1"/>
  <c r="L34" i="1" s="1"/>
  <c r="M35" i="1"/>
  <c r="N35" i="1"/>
  <c r="N34" i="1" s="1"/>
  <c r="D35" i="1"/>
  <c r="K68" i="1" l="1"/>
  <c r="G68" i="1"/>
  <c r="M68" i="1"/>
  <c r="I68" i="1"/>
  <c r="M51" i="1"/>
  <c r="E85" i="1"/>
  <c r="L60" i="1"/>
  <c r="L77" i="1"/>
  <c r="H77" i="1"/>
  <c r="F85" i="1"/>
  <c r="J85" i="1"/>
  <c r="I51" i="1"/>
  <c r="N60" i="1"/>
  <c r="J60" i="1"/>
  <c r="F60" i="1"/>
  <c r="N77" i="1"/>
  <c r="J77" i="1"/>
  <c r="F77" i="1"/>
  <c r="H85" i="1"/>
  <c r="L85" i="1"/>
  <c r="K51" i="1"/>
  <c r="N85" i="1"/>
  <c r="D60" i="1"/>
  <c r="K60" i="1"/>
  <c r="G60" i="1"/>
  <c r="E68" i="1"/>
  <c r="D77" i="1"/>
  <c r="K77" i="1"/>
  <c r="G77" i="1"/>
  <c r="K85" i="1"/>
  <c r="D85" i="1"/>
  <c r="D34" i="1"/>
  <c r="D51" i="1"/>
  <c r="M60" i="1"/>
  <c r="I60" i="1"/>
  <c r="E60" i="1"/>
  <c r="D68" i="1"/>
  <c r="M77" i="1"/>
  <c r="I77" i="1"/>
  <c r="E77" i="1"/>
  <c r="I85" i="1"/>
  <c r="M85" i="1"/>
  <c r="H68" i="1"/>
  <c r="E51" i="1"/>
  <c r="H60" i="1"/>
  <c r="G51" i="1"/>
  <c r="L43" i="1"/>
  <c r="M34" i="1"/>
  <c r="I34" i="1"/>
  <c r="K43" i="1"/>
  <c r="G43" i="1"/>
  <c r="N43" i="1"/>
  <c r="J43" i="1"/>
  <c r="F43" i="1"/>
  <c r="E34" i="1"/>
  <c r="M43" i="1"/>
  <c r="I43" i="1"/>
  <c r="E43" i="1"/>
  <c r="D43" i="1"/>
  <c r="H43" i="1"/>
  <c r="G34" i="1"/>
  <c r="K34" i="1"/>
  <c r="E31" i="1" l="1"/>
  <c r="F31" i="1"/>
  <c r="G31" i="1"/>
  <c r="H31" i="1"/>
  <c r="I31" i="1"/>
  <c r="J31" i="1"/>
  <c r="K31" i="1"/>
  <c r="L31" i="1"/>
  <c r="M31" i="1"/>
  <c r="N31" i="1"/>
  <c r="D31" i="1"/>
  <c r="E26" i="1"/>
  <c r="F26" i="1"/>
  <c r="G26" i="1"/>
  <c r="H26" i="1"/>
  <c r="I26" i="1"/>
  <c r="J26" i="1"/>
  <c r="K26" i="1"/>
  <c r="L26" i="1"/>
  <c r="M26" i="1"/>
  <c r="N26" i="1"/>
  <c r="D26" i="1"/>
  <c r="E17" i="1"/>
  <c r="F17" i="1"/>
  <c r="G17" i="1"/>
  <c r="H17" i="1"/>
  <c r="I17" i="1"/>
  <c r="J17" i="1"/>
  <c r="K17" i="1"/>
  <c r="L17" i="1"/>
  <c r="M17" i="1"/>
  <c r="N17" i="1"/>
  <c r="D17" i="1"/>
  <c r="E22" i="1"/>
  <c r="F22" i="1"/>
  <c r="G22" i="1"/>
  <c r="H22" i="1"/>
  <c r="I22" i="1"/>
  <c r="J22" i="1"/>
  <c r="K22" i="1"/>
  <c r="L22" i="1"/>
  <c r="M22" i="1"/>
  <c r="N22" i="1"/>
  <c r="D22" i="1"/>
  <c r="M25" i="1" l="1"/>
  <c r="E25" i="1"/>
  <c r="J25" i="1"/>
  <c r="H25" i="1"/>
  <c r="K25" i="1"/>
  <c r="G25" i="1"/>
  <c r="N25" i="1"/>
  <c r="F25" i="1"/>
  <c r="I25" i="1"/>
  <c r="D25" i="1"/>
  <c r="L25" i="1"/>
  <c r="D16" i="1"/>
  <c r="K16" i="1"/>
  <c r="G16" i="1"/>
  <c r="L16" i="1"/>
  <c r="N16" i="1"/>
  <c r="J16" i="1"/>
  <c r="F16" i="1"/>
  <c r="H16" i="1"/>
  <c r="M16" i="1"/>
  <c r="I16" i="1"/>
  <c r="E16" i="1"/>
  <c r="E12" i="1"/>
  <c r="F12" i="1"/>
  <c r="G12" i="1"/>
  <c r="H12" i="1"/>
  <c r="I12" i="1"/>
  <c r="J12" i="1"/>
  <c r="K12" i="1"/>
  <c r="L12" i="1"/>
  <c r="M12" i="1"/>
  <c r="N12" i="1"/>
  <c r="D12" i="1"/>
  <c r="E7" i="1"/>
  <c r="F7" i="1"/>
  <c r="G7" i="1"/>
  <c r="H7" i="1"/>
  <c r="I7" i="1"/>
  <c r="J7" i="1"/>
  <c r="K7" i="1"/>
  <c r="L7" i="1"/>
  <c r="M7" i="1"/>
  <c r="N7" i="1"/>
  <c r="D7" i="1"/>
  <c r="K6" i="1" l="1"/>
  <c r="G6" i="1"/>
  <c r="D6" i="1"/>
  <c r="L6" i="1"/>
  <c r="N6" i="1"/>
  <c r="J6" i="1"/>
  <c r="F6" i="1"/>
  <c r="H6" i="1"/>
  <c r="I6" i="1"/>
  <c r="E6" i="1"/>
  <c r="M6" i="1"/>
</calcChain>
</file>

<file path=xl/sharedStrings.xml><?xml version="1.0" encoding="utf-8"?>
<sst xmlns="http://schemas.openxmlformats.org/spreadsheetml/2006/main" count="199" uniqueCount="97">
  <si>
    <t>№</t>
  </si>
  <si>
    <t>рец.</t>
  </si>
  <si>
    <t>1</t>
  </si>
  <si>
    <t>ДЕНЬ 1</t>
  </si>
  <si>
    <t>ДЕНЬ 2.</t>
  </si>
  <si>
    <t>ДЕНЬ 3.</t>
  </si>
  <si>
    <t>Прием пищи,</t>
  </si>
  <si>
    <t>наименование блюда</t>
  </si>
  <si>
    <t>2</t>
  </si>
  <si>
    <t>ЭНЕРГЕТИЧЕСКАЯ И ПИЩЕВАЯ ЦЕННОСТЬ ЗАДЕНЬ</t>
  </si>
  <si>
    <t>ЭНЕРГЕТИЧЕСКАЯ И ПИЩЕВАЯ ЦЕННОСТЬ ЗА ДЕНЬ</t>
  </si>
  <si>
    <t>Масса</t>
  </si>
  <si>
    <t>3</t>
  </si>
  <si>
    <t>Пищевые вещества,г.</t>
  </si>
  <si>
    <t>Б</t>
  </si>
  <si>
    <t>4</t>
  </si>
  <si>
    <t>Ж</t>
  </si>
  <si>
    <t>5</t>
  </si>
  <si>
    <t>У</t>
  </si>
  <si>
    <t>6</t>
  </si>
  <si>
    <t>Энергет. ценность (ккал)</t>
  </si>
  <si>
    <t>7</t>
  </si>
  <si>
    <t>8</t>
  </si>
  <si>
    <t>9</t>
  </si>
  <si>
    <t>ДЕНЬ 4.</t>
  </si>
  <si>
    <t>ДЕНЬ 5.</t>
  </si>
  <si>
    <t>ДЕНЬ 6.</t>
  </si>
  <si>
    <t>ДЕНЬ 8.</t>
  </si>
  <si>
    <t>ДЕНЬ 9.</t>
  </si>
  <si>
    <t>Яблоко</t>
  </si>
  <si>
    <t>70/17</t>
  </si>
  <si>
    <t>Овощи натуральные солёные (огурцы)</t>
  </si>
  <si>
    <t>Витамины жирорастворимые</t>
  </si>
  <si>
    <t>Витамины водорастворимые</t>
  </si>
  <si>
    <t>В1, мг</t>
  </si>
  <si>
    <t>С, мг</t>
  </si>
  <si>
    <t>А, мкг рет. экв</t>
  </si>
  <si>
    <t>Са, мг</t>
  </si>
  <si>
    <t>Р, мг</t>
  </si>
  <si>
    <t>Мg, мг</t>
  </si>
  <si>
    <t>Fе, мг</t>
  </si>
  <si>
    <t>порции, г</t>
  </si>
  <si>
    <t>ДЕНЬ 10.</t>
  </si>
  <si>
    <t>ДЕНЬ 7. ЭНЕРГЕТИЧЕСКАЯ И ПИЩЕВАЯ ЦЕННОСТЬ ЗА ДЕНЬ</t>
  </si>
  <si>
    <t>ОБЕД</t>
  </si>
  <si>
    <t>52/17</t>
  </si>
  <si>
    <t>Минеральные вещества (мг)</t>
  </si>
  <si>
    <t>99/17</t>
  </si>
  <si>
    <t>0,10</t>
  </si>
  <si>
    <t>21,34</t>
  </si>
  <si>
    <t>30,80</t>
  </si>
  <si>
    <t>51,54</t>
  </si>
  <si>
    <t>21,58</t>
  </si>
  <si>
    <t>0,80</t>
  </si>
  <si>
    <t>75/17</t>
  </si>
  <si>
    <t>1/06</t>
  </si>
  <si>
    <t>88/17</t>
  </si>
  <si>
    <t>0,08</t>
  </si>
  <si>
    <t>30,30</t>
  </si>
  <si>
    <t>41,80</t>
  </si>
  <si>
    <t>44,28</t>
  </si>
  <si>
    <t>20,10</t>
  </si>
  <si>
    <t>0,76</t>
  </si>
  <si>
    <t>Салат из свеклы (свекла, сахар, масло раст., соль йодир.)</t>
  </si>
  <si>
    <t>11.6/17</t>
  </si>
  <si>
    <t>Компот из смеси сухофруктов, витамин С (смесь сухофруктов, сахар)</t>
  </si>
  <si>
    <t>1.1/08</t>
  </si>
  <si>
    <t>200/4</t>
  </si>
  <si>
    <t>ВТОРОЙ ПРИЁМ ПИЩИ</t>
  </si>
  <si>
    <t>Сок абрикосовый</t>
  </si>
  <si>
    <t>11.3/17</t>
  </si>
  <si>
    <t>Апельсин</t>
  </si>
  <si>
    <t>Борщ с капустой и картофелем вегетарианский со сметаной (свекла, капуста белок., карт., морк., лук репч., масло раст., сах-пес., соль йодир, сметана)</t>
  </si>
  <si>
    <t>Икра морковная (морк., лук репч., том. паста, масло раст., кислота лим., сахар)</t>
  </si>
  <si>
    <t>Суп из овощей (карт.,морк., кап.. лук репч., гор. конс., масло раст., соль йодир.)</t>
  </si>
  <si>
    <t>Щи из свежей капусты с картофелем (капуста белок., карт., морк., лук репч., том. паста, масло раст., соль йодир.)</t>
  </si>
  <si>
    <t>11.9/17</t>
  </si>
  <si>
    <t>ТТК 150</t>
  </si>
  <si>
    <t>Компот из клубники</t>
  </si>
  <si>
    <t>Чай с сахаром (заварка, сахар)</t>
  </si>
  <si>
    <t>7.22/08</t>
  </si>
  <si>
    <t>Картофельное пюре(карт., масло раст)</t>
  </si>
  <si>
    <t>Пюре из моркови и яблок (морк., ябл.)</t>
  </si>
  <si>
    <t>мет. пос/2018</t>
  </si>
  <si>
    <t>11.1/17</t>
  </si>
  <si>
    <t>Сок яблочный</t>
  </si>
  <si>
    <t>Винерет с зеленым горошком (карт., свекла, морк., ог. сол., лук репч., гор. конс., соль йодир., масло раст.)</t>
  </si>
  <si>
    <t>11.5/17</t>
  </si>
  <si>
    <t>Компот из свежих яблок (яблоки, сахар-песок)</t>
  </si>
  <si>
    <t>1.12/17</t>
  </si>
  <si>
    <t>Свекольник вегетарианский со сметаной (свекла, морк., сахар-песок, лук репч., картофель, масло раст., соль йодир., сметана)</t>
  </si>
  <si>
    <t>250/5</t>
  </si>
  <si>
    <t>Суп-пюре картофельный вегетарианский (карт., морк., масло раст.)</t>
  </si>
  <si>
    <t>8.10а/17</t>
  </si>
  <si>
    <t>Салат из белокочанной капусты и моркови (кап. белок., морк., масло раст.)</t>
  </si>
  <si>
    <t>Яблоко печеное</t>
  </si>
  <si>
    <t>меню для учащихся с  фенилкетонурией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</si>
</sst>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sz val="9.5"/>
      <name val="Arial"/>
      <family val="2"/>
      <charset val="204"/>
    </font>
    <font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8.5"/>
      <name val="Arial"/>
      <family val="2"/>
      <charset val="204"/>
    </font>
    <font>
      <b/>
      <sz val="10"/>
      <name val="Arial"/>
      <family val="2"/>
      <charset val="204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106">
    <xf numFmtId="0" fontId="1" fillId="0" borderId="0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left" vertical="top" indent="1"/>
    </xf>
    <xf numFmtId="0" fontId="1" fillId="0" borderId="1" xfId="0" applyNumberFormat="1" applyFont="1" applyFill="1" applyBorder="1" applyAlignment="1" applyProtection="1">
      <alignment horizontal="left" vertical="top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 indent="1"/>
    </xf>
    <xf numFmtId="0" fontId="7" fillId="0" borderId="1" xfId="0" applyNumberFormat="1" applyFont="1" applyFill="1" applyBorder="1" applyAlignment="1" applyProtection="1">
      <alignment horizontal="left" vertical="center"/>
    </xf>
    <xf numFmtId="2" fontId="4" fillId="0" borderId="1" xfId="0" applyNumberFormat="1" applyFont="1" applyFill="1" applyBorder="1" applyAlignment="1" applyProtection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top"/>
    </xf>
    <xf numFmtId="2" fontId="4" fillId="0" borderId="1" xfId="0" applyNumberFormat="1" applyFont="1" applyFill="1" applyBorder="1" applyAlignment="1" applyProtection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</xf>
    <xf numFmtId="2" fontId="6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top"/>
    </xf>
    <xf numFmtId="0" fontId="4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horizontal="center"/>
    </xf>
    <xf numFmtId="2" fontId="4" fillId="0" borderId="0" xfId="0" applyNumberFormat="1" applyFont="1" applyFill="1" applyBorder="1" applyAlignment="1" applyProtection="1">
      <alignment horizontal="center"/>
    </xf>
    <xf numFmtId="2" fontId="1" fillId="0" borderId="0" xfId="0" applyNumberFormat="1" applyFont="1" applyFill="1" applyBorder="1" applyAlignment="1" applyProtection="1">
      <alignment horizontal="center" vertical="top"/>
    </xf>
    <xf numFmtId="0" fontId="8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 applyProtection="1">
      <alignment horizontal="center"/>
    </xf>
    <xf numFmtId="0" fontId="9" fillId="0" borderId="1" xfId="0" applyNumberFormat="1" applyFont="1" applyFill="1" applyBorder="1" applyAlignment="1" applyProtection="1">
      <alignment horizontal="center" vertical="top"/>
    </xf>
    <xf numFmtId="0" fontId="10" fillId="0" borderId="1" xfId="0" applyNumberFormat="1" applyFont="1" applyFill="1" applyBorder="1" applyAlignment="1" applyProtection="1">
      <alignment horizontal="center" vertical="top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top"/>
    </xf>
    <xf numFmtId="0" fontId="10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left" vertical="top" indent="1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center" vertical="top"/>
    </xf>
    <xf numFmtId="0" fontId="10" fillId="0" borderId="0" xfId="0" applyNumberFormat="1" applyFont="1" applyFill="1" applyBorder="1" applyAlignment="1" applyProtection="1">
      <alignment horizontal="center" vertical="top"/>
    </xf>
    <xf numFmtId="0" fontId="0" fillId="0" borderId="0" xfId="0" applyFill="1" applyBorder="1" applyAlignment="1">
      <alignment horizontal="right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/>
    </xf>
    <xf numFmtId="0" fontId="8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top"/>
    </xf>
    <xf numFmtId="2" fontId="8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/>
    </xf>
    <xf numFmtId="0" fontId="0" fillId="0" borderId="0" xfId="0" applyFill="1" applyBorder="1" applyAlignment="1">
      <alignment horizontal="right" vertical="top"/>
    </xf>
    <xf numFmtId="2" fontId="4" fillId="0" borderId="0" xfId="0" applyNumberFormat="1" applyFont="1" applyFill="1" applyBorder="1" applyAlignment="1" applyProtection="1">
      <alignment horizontal="center" vertical="top"/>
    </xf>
    <xf numFmtId="49" fontId="1" fillId="0" borderId="0" xfId="0" applyNumberFormat="1" applyFont="1" applyFill="1" applyBorder="1" applyAlignment="1" applyProtection="1">
      <alignment horizontal="right" vertical="top"/>
    </xf>
    <xf numFmtId="2" fontId="1" fillId="0" borderId="0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 applyProtection="1">
      <alignment horizontal="left" wrapText="1"/>
    </xf>
    <xf numFmtId="2" fontId="1" fillId="0" borderId="1" xfId="0" applyNumberFormat="1" applyFont="1" applyFill="1" applyBorder="1" applyAlignment="1" applyProtection="1">
      <alignment horizontal="center"/>
    </xf>
    <xf numFmtId="49" fontId="1" fillId="0" borderId="1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top"/>
    </xf>
    <xf numFmtId="0" fontId="1" fillId="0" borderId="1" xfId="0" applyNumberFormat="1" applyFont="1" applyFill="1" applyBorder="1" applyAlignment="1" applyProtection="1">
      <alignment horizontal="right" vertical="top"/>
    </xf>
    <xf numFmtId="0" fontId="4" fillId="0" borderId="1" xfId="0" applyNumberFormat="1" applyFont="1" applyFill="1" applyBorder="1" applyAlignment="1" applyProtection="1">
      <alignment wrapText="1"/>
    </xf>
    <xf numFmtId="2" fontId="4" fillId="0" borderId="1" xfId="0" applyNumberFormat="1" applyFont="1" applyFill="1" applyBorder="1" applyAlignment="1" applyProtection="1">
      <alignment horizontal="center" vertical="top"/>
    </xf>
    <xf numFmtId="2" fontId="10" fillId="0" borderId="1" xfId="0" applyNumberFormat="1" applyFont="1" applyFill="1" applyBorder="1" applyAlignment="1" applyProtection="1">
      <alignment horizontal="center" vertical="center"/>
    </xf>
    <xf numFmtId="2" fontId="10" fillId="0" borderId="1" xfId="0" applyNumberFormat="1" applyFont="1" applyFill="1" applyBorder="1" applyAlignment="1" applyProtection="1">
      <alignment horizontal="center" vertical="top"/>
    </xf>
    <xf numFmtId="49" fontId="1" fillId="0" borderId="1" xfId="0" applyNumberFormat="1" applyFont="1" applyFill="1" applyBorder="1" applyAlignment="1" applyProtection="1">
      <alignment horizontal="right" vertical="top"/>
    </xf>
    <xf numFmtId="0" fontId="1" fillId="0" borderId="1" xfId="0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 applyProtection="1">
      <alignment horizontal="left"/>
    </xf>
    <xf numFmtId="0" fontId="4" fillId="0" borderId="1" xfId="0" applyNumberFormat="1" applyFont="1" applyFill="1" applyBorder="1" applyAlignment="1" applyProtection="1">
      <alignment horizontal="left" vertical="top"/>
    </xf>
    <xf numFmtId="0" fontId="4" fillId="0" borderId="1" xfId="0" applyNumberFormat="1" applyFont="1" applyFill="1" applyBorder="1" applyAlignment="1" applyProtection="1">
      <alignment horizontal="right"/>
    </xf>
    <xf numFmtId="49" fontId="0" fillId="0" borderId="1" xfId="0" applyNumberFormat="1" applyFill="1" applyBorder="1" applyAlignment="1">
      <alignment horizontal="right" vertical="center" wrapText="1"/>
    </xf>
    <xf numFmtId="2" fontId="1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right" vertical="top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 applyProtection="1">
      <alignment vertical="center"/>
    </xf>
    <xf numFmtId="0" fontId="11" fillId="0" borderId="2" xfId="0" applyNumberFormat="1" applyFont="1" applyFill="1" applyBorder="1" applyAlignment="1" applyProtection="1">
      <alignment vertical="center"/>
    </xf>
    <xf numFmtId="0" fontId="0" fillId="0" borderId="1" xfId="0" applyFill="1" applyBorder="1" applyAlignment="1">
      <alignment horizontal="right" vertical="top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inden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top" indent="6"/>
    </xf>
    <xf numFmtId="0" fontId="7" fillId="0" borderId="1" xfId="0" applyNumberFormat="1" applyFont="1" applyFill="1" applyBorder="1" applyAlignment="1" applyProtection="1">
      <alignment horizontal="right" vertical="center" indent="1"/>
    </xf>
    <xf numFmtId="0" fontId="7" fillId="0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 applyProtection="1">
      <alignment horizontal="center" wrapText="1"/>
    </xf>
    <xf numFmtId="49" fontId="0" fillId="0" borderId="1" xfId="0" applyNumberForma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wrapText="1"/>
    </xf>
    <xf numFmtId="0" fontId="2" fillId="0" borderId="1" xfId="0" applyNumberFormat="1" applyFont="1" applyFill="1" applyBorder="1" applyAlignment="1" applyProtection="1">
      <alignment horizontal="left" vertical="center" indent="1"/>
    </xf>
    <xf numFmtId="0" fontId="9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5"/>
  <sheetViews>
    <sheetView tabSelected="1" workbookViewId="0">
      <selection activeCell="P90" sqref="P90"/>
    </sheetView>
  </sheetViews>
  <sheetFormatPr defaultRowHeight="12.75" x14ac:dyDescent="0.2"/>
  <cols>
    <col min="1" max="1" width="10.140625" customWidth="1"/>
    <col min="2" max="2" width="32.85546875" customWidth="1"/>
    <col min="3" max="3" width="7.85546875" customWidth="1"/>
    <col min="4" max="4" width="7.28515625" customWidth="1"/>
    <col min="5" max="5" width="7.7109375" customWidth="1"/>
    <col min="6" max="6" width="7.42578125" customWidth="1"/>
    <col min="7" max="7" width="8.5703125" customWidth="1"/>
    <col min="8" max="8" width="5.5703125" customWidth="1"/>
    <col min="9" max="9" width="6.5703125" customWidth="1"/>
    <col min="10" max="10" width="7.42578125" customWidth="1"/>
    <col min="11" max="11" width="7" customWidth="1"/>
    <col min="12" max="12" width="6.7109375" customWidth="1"/>
    <col min="13" max="13" width="6.28515625" customWidth="1"/>
    <col min="14" max="14" width="5.85546875" customWidth="1"/>
    <col min="15" max="15" width="14.28515625" customWidth="1"/>
  </cols>
  <sheetData>
    <row r="1" spans="1:29" ht="22.5" customHeight="1" x14ac:dyDescent="0.2">
      <c r="C1" s="89" t="s">
        <v>96</v>
      </c>
      <c r="D1" s="89"/>
      <c r="E1" s="89"/>
      <c r="F1" s="89"/>
      <c r="G1" s="89"/>
      <c r="H1" s="89"/>
      <c r="I1" s="89"/>
      <c r="J1" s="89"/>
    </row>
    <row r="2" spans="1:29" ht="12.75" customHeight="1" x14ac:dyDescent="0.2">
      <c r="C2" s="90"/>
      <c r="D2" s="90"/>
      <c r="E2" s="90"/>
      <c r="F2" s="90"/>
      <c r="G2" s="90"/>
      <c r="H2" s="90"/>
      <c r="I2" s="90"/>
      <c r="J2" s="90"/>
    </row>
    <row r="3" spans="1:29" ht="33.75" customHeight="1" x14ac:dyDescent="0.2">
      <c r="A3" s="92" t="s">
        <v>0</v>
      </c>
      <c r="B3" s="92" t="s">
        <v>6</v>
      </c>
      <c r="C3" s="93" t="s">
        <v>11</v>
      </c>
      <c r="D3" s="104" t="s">
        <v>13</v>
      </c>
      <c r="E3" s="104"/>
      <c r="F3" s="104"/>
      <c r="G3" s="103" t="s">
        <v>20</v>
      </c>
      <c r="H3" s="105" t="s">
        <v>33</v>
      </c>
      <c r="I3" s="105"/>
      <c r="J3" s="94" t="s">
        <v>32</v>
      </c>
      <c r="K3" s="102" t="s">
        <v>46</v>
      </c>
      <c r="L3" s="102"/>
      <c r="M3" s="102"/>
      <c r="N3" s="102"/>
    </row>
    <row r="4" spans="1:29" ht="34.5" customHeight="1" x14ac:dyDescent="0.2">
      <c r="A4" s="1" t="s">
        <v>1</v>
      </c>
      <c r="B4" s="95" t="s">
        <v>7</v>
      </c>
      <c r="C4" s="1" t="s">
        <v>41</v>
      </c>
      <c r="D4" s="1" t="s">
        <v>14</v>
      </c>
      <c r="E4" s="1" t="s">
        <v>16</v>
      </c>
      <c r="F4" s="2" t="s">
        <v>18</v>
      </c>
      <c r="G4" s="103"/>
      <c r="H4" s="30" t="s">
        <v>34</v>
      </c>
      <c r="I4" s="31" t="s">
        <v>35</v>
      </c>
      <c r="J4" s="32" t="s">
        <v>36</v>
      </c>
      <c r="K4" s="30" t="s">
        <v>37</v>
      </c>
      <c r="L4" s="30" t="s">
        <v>38</v>
      </c>
      <c r="M4" s="30" t="s">
        <v>39</v>
      </c>
      <c r="N4" s="30" t="s">
        <v>40</v>
      </c>
    </row>
    <row r="5" spans="1:29" x14ac:dyDescent="0.2">
      <c r="A5" s="3" t="s">
        <v>2</v>
      </c>
      <c r="B5" s="4" t="s">
        <v>8</v>
      </c>
      <c r="C5" s="5" t="s">
        <v>12</v>
      </c>
      <c r="D5" s="4" t="s">
        <v>15</v>
      </c>
      <c r="E5" s="5" t="s">
        <v>17</v>
      </c>
      <c r="F5" s="5" t="s">
        <v>19</v>
      </c>
      <c r="G5" s="5" t="s">
        <v>21</v>
      </c>
      <c r="H5" s="33" t="s">
        <v>22</v>
      </c>
      <c r="I5" s="33" t="s">
        <v>23</v>
      </c>
      <c r="J5" s="33">
        <v>11</v>
      </c>
      <c r="K5" s="33">
        <v>18</v>
      </c>
      <c r="L5" s="33">
        <v>19</v>
      </c>
      <c r="M5" s="33">
        <v>20</v>
      </c>
      <c r="N5" s="33">
        <v>21</v>
      </c>
    </row>
    <row r="6" spans="1:29" x14ac:dyDescent="0.2">
      <c r="A6" s="96" t="s">
        <v>3</v>
      </c>
      <c r="B6" s="101" t="s">
        <v>10</v>
      </c>
      <c r="C6" s="101"/>
      <c r="D6" s="18">
        <f>D7+D12</f>
        <v>5.88</v>
      </c>
      <c r="E6" s="18">
        <f t="shared" ref="E6:N6" si="0">E7+E12</f>
        <v>14.42</v>
      </c>
      <c r="F6" s="18">
        <f t="shared" si="0"/>
        <v>108.28</v>
      </c>
      <c r="G6" s="18">
        <f t="shared" si="0"/>
        <v>605.56999999999994</v>
      </c>
      <c r="H6" s="18">
        <f t="shared" si="0"/>
        <v>0.17</v>
      </c>
      <c r="I6" s="18">
        <f t="shared" si="0"/>
        <v>155.19</v>
      </c>
      <c r="J6" s="18">
        <f t="shared" si="0"/>
        <v>0.90000000000000013</v>
      </c>
      <c r="K6" s="18">
        <f t="shared" si="0"/>
        <v>174.08</v>
      </c>
      <c r="L6" s="18">
        <f t="shared" si="0"/>
        <v>145.98000000000002</v>
      </c>
      <c r="M6" s="18">
        <f t="shared" si="0"/>
        <v>69.819999999999993</v>
      </c>
      <c r="N6" s="18">
        <f t="shared" si="0"/>
        <v>6.11</v>
      </c>
    </row>
    <row r="7" spans="1:29" x14ac:dyDescent="0.2">
      <c r="A7" s="91"/>
      <c r="B7" s="97" t="s">
        <v>44</v>
      </c>
      <c r="C7" s="28"/>
      <c r="D7" s="54">
        <f>D8+D9+D10+D11</f>
        <v>2.9799999999999995</v>
      </c>
      <c r="E7" s="54">
        <f t="shared" ref="E7:N7" si="1">E8+E9+E10+E11</f>
        <v>14.02</v>
      </c>
      <c r="F7" s="54">
        <f t="shared" si="1"/>
        <v>72.08</v>
      </c>
      <c r="G7" s="54">
        <f t="shared" si="1"/>
        <v>425.57</v>
      </c>
      <c r="H7" s="54">
        <f t="shared" si="1"/>
        <v>7.0000000000000007E-2</v>
      </c>
      <c r="I7" s="54">
        <f t="shared" si="1"/>
        <v>20.39</v>
      </c>
      <c r="J7" s="54">
        <f t="shared" si="1"/>
        <v>0.88000000000000012</v>
      </c>
      <c r="K7" s="54">
        <f t="shared" si="1"/>
        <v>72.080000000000013</v>
      </c>
      <c r="L7" s="54">
        <f t="shared" si="1"/>
        <v>63.980000000000004</v>
      </c>
      <c r="M7" s="54">
        <f t="shared" si="1"/>
        <v>31.82</v>
      </c>
      <c r="N7" s="54">
        <f t="shared" si="1"/>
        <v>4.91</v>
      </c>
    </row>
    <row r="8" spans="1:29" ht="24" x14ac:dyDescent="0.2">
      <c r="A8" s="8" t="s">
        <v>45</v>
      </c>
      <c r="B8" s="60" t="s">
        <v>63</v>
      </c>
      <c r="C8" s="10">
        <v>60</v>
      </c>
      <c r="D8" s="10">
        <v>0.8</v>
      </c>
      <c r="E8" s="10">
        <v>6.04</v>
      </c>
      <c r="F8" s="10">
        <v>6.46</v>
      </c>
      <c r="G8" s="10">
        <v>83.45</v>
      </c>
      <c r="H8" s="17">
        <v>0.01</v>
      </c>
      <c r="I8" s="17">
        <v>3.99</v>
      </c>
      <c r="J8" s="17">
        <v>0.68</v>
      </c>
      <c r="K8" s="17">
        <v>21.28</v>
      </c>
      <c r="L8" s="17">
        <v>24.38</v>
      </c>
      <c r="M8" s="17">
        <v>12.42</v>
      </c>
      <c r="N8" s="17">
        <v>0.79</v>
      </c>
    </row>
    <row r="9" spans="1:29" ht="36" customHeight="1" x14ac:dyDescent="0.2">
      <c r="A9" s="61" t="s">
        <v>83</v>
      </c>
      <c r="B9" s="62" t="s">
        <v>92</v>
      </c>
      <c r="C9" s="5">
        <v>200</v>
      </c>
      <c r="D9" s="17">
        <v>1.42</v>
      </c>
      <c r="E9" s="17">
        <v>7.98</v>
      </c>
      <c r="F9" s="17">
        <v>11.6</v>
      </c>
      <c r="G9" s="17">
        <v>124.6</v>
      </c>
      <c r="H9" s="17"/>
      <c r="I9" s="17"/>
      <c r="J9" s="63"/>
      <c r="K9" s="17"/>
      <c r="L9" s="17"/>
      <c r="M9" s="17"/>
      <c r="N9" s="17"/>
      <c r="P9" s="58"/>
      <c r="Q9" s="24"/>
      <c r="R9" s="25"/>
      <c r="S9" s="26"/>
      <c r="T9" s="26"/>
      <c r="U9" s="26"/>
      <c r="V9" s="26"/>
      <c r="W9" s="26"/>
      <c r="X9" s="26"/>
      <c r="Y9" s="59"/>
      <c r="Z9" s="26"/>
      <c r="AA9" s="26"/>
      <c r="AB9" s="26"/>
      <c r="AC9" s="26"/>
    </row>
    <row r="10" spans="1:29" ht="24" x14ac:dyDescent="0.2">
      <c r="A10" s="64" t="s">
        <v>64</v>
      </c>
      <c r="B10" s="60" t="s">
        <v>65</v>
      </c>
      <c r="C10" s="10">
        <v>200</v>
      </c>
      <c r="D10" s="10">
        <v>0</v>
      </c>
      <c r="E10" s="65">
        <v>0</v>
      </c>
      <c r="F10" s="10">
        <v>35.4</v>
      </c>
      <c r="G10" s="10">
        <v>140</v>
      </c>
      <c r="H10" s="36">
        <v>0.01</v>
      </c>
      <c r="I10" s="36">
        <v>0.4</v>
      </c>
      <c r="J10" s="36">
        <v>0.2</v>
      </c>
      <c r="K10" s="36">
        <v>25.2</v>
      </c>
      <c r="L10" s="36">
        <v>39.6</v>
      </c>
      <c r="M10" s="36">
        <v>19.399999999999999</v>
      </c>
      <c r="N10" s="36">
        <v>0.6</v>
      </c>
    </row>
    <row r="11" spans="1:29" x14ac:dyDescent="0.2">
      <c r="A11" s="91"/>
      <c r="B11" s="21" t="s">
        <v>29</v>
      </c>
      <c r="C11" s="66">
        <v>190</v>
      </c>
      <c r="D11" s="22">
        <v>0.76</v>
      </c>
      <c r="E11" s="23"/>
      <c r="F11" s="22">
        <v>18.62</v>
      </c>
      <c r="G11" s="22">
        <v>77.52</v>
      </c>
      <c r="H11" s="67">
        <v>0.05</v>
      </c>
      <c r="I11" s="34">
        <v>16</v>
      </c>
      <c r="J11" s="35"/>
      <c r="K11" s="34">
        <v>25.6</v>
      </c>
      <c r="L11" s="35"/>
      <c r="M11" s="35"/>
      <c r="N11" s="34">
        <v>3.52</v>
      </c>
    </row>
    <row r="12" spans="1:29" x14ac:dyDescent="0.2">
      <c r="A12" s="91"/>
      <c r="B12" s="97" t="s">
        <v>68</v>
      </c>
      <c r="C12" s="66"/>
      <c r="D12" s="68">
        <f>D13+D14</f>
        <v>2.9000000000000004</v>
      </c>
      <c r="E12" s="68">
        <f t="shared" ref="E12:N12" si="2">E13+E14</f>
        <v>0.4</v>
      </c>
      <c r="F12" s="68">
        <f t="shared" si="2"/>
        <v>36.200000000000003</v>
      </c>
      <c r="G12" s="68">
        <f t="shared" si="2"/>
        <v>180</v>
      </c>
      <c r="H12" s="68">
        <f t="shared" si="2"/>
        <v>0.1</v>
      </c>
      <c r="I12" s="68">
        <f t="shared" si="2"/>
        <v>134.80000000000001</v>
      </c>
      <c r="J12" s="68">
        <f t="shared" si="2"/>
        <v>0.02</v>
      </c>
      <c r="K12" s="68">
        <f t="shared" si="2"/>
        <v>102</v>
      </c>
      <c r="L12" s="68">
        <f t="shared" si="2"/>
        <v>82</v>
      </c>
      <c r="M12" s="68">
        <f t="shared" si="2"/>
        <v>38</v>
      </c>
      <c r="N12" s="68">
        <f t="shared" si="2"/>
        <v>1.2</v>
      </c>
    </row>
    <row r="13" spans="1:29" x14ac:dyDescent="0.2">
      <c r="A13" s="86" t="s">
        <v>70</v>
      </c>
      <c r="B13" s="21" t="s">
        <v>69</v>
      </c>
      <c r="C13" s="66">
        <v>200</v>
      </c>
      <c r="D13" s="22">
        <v>1.1000000000000001</v>
      </c>
      <c r="E13" s="23"/>
      <c r="F13" s="22">
        <v>20</v>
      </c>
      <c r="G13" s="22">
        <v>94</v>
      </c>
      <c r="H13" s="69">
        <v>0.02</v>
      </c>
      <c r="I13" s="70">
        <v>14.8</v>
      </c>
      <c r="J13" s="71">
        <v>0.02</v>
      </c>
      <c r="K13" s="70">
        <v>34</v>
      </c>
      <c r="L13" s="71">
        <v>36</v>
      </c>
      <c r="M13" s="71">
        <v>12</v>
      </c>
      <c r="N13" s="70">
        <v>0.6</v>
      </c>
    </row>
    <row r="14" spans="1:29" x14ac:dyDescent="0.2">
      <c r="A14" s="91"/>
      <c r="B14" s="21" t="s">
        <v>71</v>
      </c>
      <c r="C14" s="66">
        <v>200</v>
      </c>
      <c r="D14" s="22">
        <v>1.8</v>
      </c>
      <c r="E14" s="23">
        <v>0.4</v>
      </c>
      <c r="F14" s="22">
        <v>16.2</v>
      </c>
      <c r="G14" s="22">
        <v>86</v>
      </c>
      <c r="H14" s="67">
        <v>0.08</v>
      </c>
      <c r="I14" s="34">
        <v>120</v>
      </c>
      <c r="J14" s="35"/>
      <c r="K14" s="34">
        <v>68</v>
      </c>
      <c r="L14" s="35">
        <v>46</v>
      </c>
      <c r="M14" s="35">
        <v>26</v>
      </c>
      <c r="N14" s="34">
        <v>0.6</v>
      </c>
    </row>
    <row r="15" spans="1:29" x14ac:dyDescent="0.2">
      <c r="A15" s="91"/>
      <c r="B15" s="21"/>
      <c r="C15" s="28"/>
      <c r="D15" s="22"/>
      <c r="E15" s="23"/>
      <c r="F15" s="22"/>
      <c r="G15" s="22"/>
      <c r="H15" s="5"/>
      <c r="I15" s="11"/>
      <c r="J15" s="11"/>
      <c r="K15" s="34"/>
      <c r="L15" s="35"/>
      <c r="M15" s="35"/>
      <c r="N15" s="34"/>
    </row>
    <row r="16" spans="1:29" x14ac:dyDescent="0.2">
      <c r="A16" s="13" t="s">
        <v>4</v>
      </c>
      <c r="B16" s="101" t="s">
        <v>10</v>
      </c>
      <c r="C16" s="101"/>
      <c r="D16" s="18">
        <f>D17+D22</f>
        <v>6.0600000000000005</v>
      </c>
      <c r="E16" s="18">
        <f t="shared" ref="E16:N16" si="3">E17+E22</f>
        <v>9.1199999999999992</v>
      </c>
      <c r="F16" s="18">
        <f t="shared" si="3"/>
        <v>89.68</v>
      </c>
      <c r="G16" s="18">
        <f t="shared" si="3"/>
        <v>470.15</v>
      </c>
      <c r="H16" s="18">
        <f t="shared" si="3"/>
        <v>0.251</v>
      </c>
      <c r="I16" s="18">
        <f t="shared" si="3"/>
        <v>159.97</v>
      </c>
      <c r="J16" s="18">
        <f t="shared" si="3"/>
        <v>0</v>
      </c>
      <c r="K16" s="18">
        <f t="shared" si="3"/>
        <v>157.32</v>
      </c>
      <c r="L16" s="18">
        <f t="shared" si="3"/>
        <v>142.29000000000002</v>
      </c>
      <c r="M16" s="18">
        <f t="shared" si="3"/>
        <v>71.33</v>
      </c>
      <c r="N16" s="18">
        <f t="shared" si="3"/>
        <v>6.32</v>
      </c>
    </row>
    <row r="17" spans="1:14" x14ac:dyDescent="0.2">
      <c r="A17" s="7"/>
      <c r="B17" s="97" t="s">
        <v>44</v>
      </c>
      <c r="C17" s="98"/>
      <c r="D17" s="19">
        <f>D18+D19+D20+D21</f>
        <v>3.06</v>
      </c>
      <c r="E17" s="19">
        <f t="shared" ref="E17:N17" si="4">E18+E19+E20+E21</f>
        <v>8.43</v>
      </c>
      <c r="F17" s="19">
        <f t="shared" si="4"/>
        <v>36.5</v>
      </c>
      <c r="G17" s="19">
        <f t="shared" si="4"/>
        <v>228.1</v>
      </c>
      <c r="H17" s="19">
        <f t="shared" si="4"/>
        <v>0.17100000000000001</v>
      </c>
      <c r="I17" s="19">
        <f t="shared" si="4"/>
        <v>39.97</v>
      </c>
      <c r="J17" s="19">
        <f t="shared" si="4"/>
        <v>0</v>
      </c>
      <c r="K17" s="19">
        <f t="shared" si="4"/>
        <v>89.32</v>
      </c>
      <c r="L17" s="19">
        <f t="shared" si="4"/>
        <v>96.29</v>
      </c>
      <c r="M17" s="19">
        <f t="shared" si="4"/>
        <v>45.33</v>
      </c>
      <c r="N17" s="19">
        <f t="shared" si="4"/>
        <v>5.7200000000000006</v>
      </c>
    </row>
    <row r="18" spans="1:14" ht="36" x14ac:dyDescent="0.2">
      <c r="A18" s="72" t="s">
        <v>54</v>
      </c>
      <c r="B18" s="73" t="s">
        <v>73</v>
      </c>
      <c r="C18" s="11">
        <v>60</v>
      </c>
      <c r="D18" s="11">
        <v>0.98</v>
      </c>
      <c r="E18" s="74">
        <v>4.8600000000000003</v>
      </c>
      <c r="F18" s="74">
        <v>5.53</v>
      </c>
      <c r="G18" s="74">
        <v>69.78</v>
      </c>
      <c r="H18" s="74">
        <v>0.02</v>
      </c>
      <c r="I18" s="74">
        <v>2.5299999999999998</v>
      </c>
      <c r="J18" s="74"/>
      <c r="K18" s="74">
        <v>27.92</v>
      </c>
      <c r="L18" s="74">
        <v>36.549999999999997</v>
      </c>
      <c r="M18" s="74">
        <v>19.350000000000001</v>
      </c>
      <c r="N18" s="74">
        <v>0.6</v>
      </c>
    </row>
    <row r="19" spans="1:14" ht="36" x14ac:dyDescent="0.2">
      <c r="A19" s="72" t="s">
        <v>47</v>
      </c>
      <c r="B19" s="60" t="s">
        <v>74</v>
      </c>
      <c r="C19" s="10">
        <v>200</v>
      </c>
      <c r="D19" s="15">
        <v>1.5</v>
      </c>
      <c r="E19" s="15">
        <v>3.57</v>
      </c>
      <c r="F19" s="15">
        <v>8.9</v>
      </c>
      <c r="G19" s="15">
        <v>73.72</v>
      </c>
      <c r="H19" s="15" t="s">
        <v>48</v>
      </c>
      <c r="I19" s="15" t="s">
        <v>49</v>
      </c>
      <c r="J19" s="16"/>
      <c r="K19" s="15" t="s">
        <v>50</v>
      </c>
      <c r="L19" s="15" t="s">
        <v>51</v>
      </c>
      <c r="M19" s="15" t="s">
        <v>52</v>
      </c>
      <c r="N19" s="15" t="s">
        <v>53</v>
      </c>
    </row>
    <row r="20" spans="1:14" x14ac:dyDescent="0.2">
      <c r="A20" s="99" t="s">
        <v>76</v>
      </c>
      <c r="B20" s="100" t="s">
        <v>79</v>
      </c>
      <c r="C20" s="10">
        <v>200</v>
      </c>
      <c r="D20" s="15">
        <v>0.2</v>
      </c>
      <c r="E20" s="16">
        <v>0</v>
      </c>
      <c r="F20" s="15">
        <v>15</v>
      </c>
      <c r="G20" s="15">
        <v>57</v>
      </c>
      <c r="H20" s="75">
        <v>1E-3</v>
      </c>
      <c r="I20" s="75">
        <v>0.1</v>
      </c>
      <c r="J20" s="76"/>
      <c r="K20" s="75">
        <v>5</v>
      </c>
      <c r="L20" s="75">
        <v>8.1999999999999993</v>
      </c>
      <c r="M20" s="75">
        <v>4.4000000000000004</v>
      </c>
      <c r="N20" s="75">
        <v>0.8</v>
      </c>
    </row>
    <row r="21" spans="1:14" ht="25.5" x14ac:dyDescent="0.2">
      <c r="A21" s="61" t="s">
        <v>83</v>
      </c>
      <c r="B21" s="21" t="s">
        <v>95</v>
      </c>
      <c r="C21" s="66">
        <v>120</v>
      </c>
      <c r="D21" s="22">
        <v>0.38</v>
      </c>
      <c r="E21" s="23"/>
      <c r="F21" s="22">
        <v>7.07</v>
      </c>
      <c r="G21" s="22">
        <v>27.6</v>
      </c>
      <c r="H21" s="67">
        <v>0.05</v>
      </c>
      <c r="I21" s="34">
        <v>16</v>
      </c>
      <c r="J21" s="35"/>
      <c r="K21" s="34">
        <v>25.6</v>
      </c>
      <c r="L21" s="35"/>
      <c r="M21" s="35"/>
      <c r="N21" s="34">
        <v>3.52</v>
      </c>
    </row>
    <row r="22" spans="1:14" x14ac:dyDescent="0.2">
      <c r="A22" s="91"/>
      <c r="B22" s="97" t="s">
        <v>68</v>
      </c>
      <c r="C22" s="66"/>
      <c r="D22" s="68">
        <f>D23+D24</f>
        <v>3</v>
      </c>
      <c r="E22" s="68">
        <f t="shared" ref="E22:N22" si="5">E23+E24</f>
        <v>0.69000000000000006</v>
      </c>
      <c r="F22" s="68">
        <f t="shared" si="5"/>
        <v>53.18</v>
      </c>
      <c r="G22" s="68">
        <f t="shared" si="5"/>
        <v>242.05</v>
      </c>
      <c r="H22" s="68">
        <f t="shared" si="5"/>
        <v>0.08</v>
      </c>
      <c r="I22" s="68">
        <f t="shared" si="5"/>
        <v>120</v>
      </c>
      <c r="J22" s="68">
        <f t="shared" si="5"/>
        <v>0</v>
      </c>
      <c r="K22" s="68">
        <f t="shared" si="5"/>
        <v>68</v>
      </c>
      <c r="L22" s="68">
        <f t="shared" si="5"/>
        <v>46</v>
      </c>
      <c r="M22" s="68">
        <f t="shared" si="5"/>
        <v>26</v>
      </c>
      <c r="N22" s="68">
        <f t="shared" si="5"/>
        <v>0.6</v>
      </c>
    </row>
    <row r="23" spans="1:14" x14ac:dyDescent="0.2">
      <c r="A23" s="91" t="s">
        <v>77</v>
      </c>
      <c r="B23" s="21" t="s">
        <v>78</v>
      </c>
      <c r="C23" s="66">
        <v>200</v>
      </c>
      <c r="D23" s="22">
        <v>0.13</v>
      </c>
      <c r="E23" s="23">
        <v>0.05</v>
      </c>
      <c r="F23" s="22">
        <v>25.88</v>
      </c>
      <c r="G23" s="22">
        <v>104.45</v>
      </c>
      <c r="H23" s="67"/>
      <c r="I23" s="34"/>
      <c r="J23" s="35"/>
      <c r="K23" s="34"/>
      <c r="L23" s="35"/>
      <c r="M23" s="35"/>
      <c r="N23" s="34"/>
    </row>
    <row r="24" spans="1:14" x14ac:dyDescent="0.2">
      <c r="A24" s="20"/>
      <c r="B24" s="21" t="s">
        <v>71</v>
      </c>
      <c r="C24" s="66">
        <v>320</v>
      </c>
      <c r="D24" s="22">
        <v>2.87</v>
      </c>
      <c r="E24" s="23">
        <v>0.64</v>
      </c>
      <c r="F24" s="22">
        <v>27.3</v>
      </c>
      <c r="G24" s="22">
        <v>137.6</v>
      </c>
      <c r="H24" s="67">
        <v>0.08</v>
      </c>
      <c r="I24" s="34">
        <v>120</v>
      </c>
      <c r="J24" s="35"/>
      <c r="K24" s="34">
        <v>68</v>
      </c>
      <c r="L24" s="35">
        <v>46</v>
      </c>
      <c r="M24" s="35">
        <v>26</v>
      </c>
      <c r="N24" s="34">
        <v>0.6</v>
      </c>
    </row>
    <row r="25" spans="1:14" x14ac:dyDescent="0.2">
      <c r="A25" s="13" t="s">
        <v>5</v>
      </c>
      <c r="B25" s="101" t="s">
        <v>9</v>
      </c>
      <c r="C25" s="101"/>
      <c r="D25" s="18">
        <f>D26+D31</f>
        <v>5.79</v>
      </c>
      <c r="E25" s="18">
        <f t="shared" ref="E25:N25" si="6">E26+E31</f>
        <v>7.0900000000000007</v>
      </c>
      <c r="F25" s="18">
        <f t="shared" si="6"/>
        <v>94.18</v>
      </c>
      <c r="G25" s="18">
        <f t="shared" si="6"/>
        <v>473.4</v>
      </c>
      <c r="H25" s="18">
        <f t="shared" si="6"/>
        <v>0.24000000000000002</v>
      </c>
      <c r="I25" s="18">
        <f t="shared" si="6"/>
        <v>213.8</v>
      </c>
      <c r="J25" s="18">
        <f t="shared" si="6"/>
        <v>1.8</v>
      </c>
      <c r="K25" s="18">
        <f t="shared" si="6"/>
        <v>184.89999999999998</v>
      </c>
      <c r="L25" s="18">
        <f t="shared" si="6"/>
        <v>175.33</v>
      </c>
      <c r="M25" s="18">
        <f t="shared" si="6"/>
        <v>79.8</v>
      </c>
      <c r="N25" s="18">
        <f t="shared" si="6"/>
        <v>5.9</v>
      </c>
    </row>
    <row r="26" spans="1:14" x14ac:dyDescent="0.2">
      <c r="A26" s="6"/>
      <c r="B26" s="97" t="s">
        <v>44</v>
      </c>
      <c r="C26" s="29"/>
      <c r="D26" s="19">
        <f>D27+D28+D29+D30</f>
        <v>2.99</v>
      </c>
      <c r="E26" s="19">
        <f t="shared" ref="E26:N26" si="7">E27+E28+E29+E30</f>
        <v>6.69</v>
      </c>
      <c r="F26" s="19">
        <f t="shared" si="7"/>
        <v>59.78</v>
      </c>
      <c r="G26" s="19">
        <f t="shared" si="7"/>
        <v>311.39999999999998</v>
      </c>
      <c r="H26" s="19">
        <f t="shared" si="7"/>
        <v>0.14000000000000001</v>
      </c>
      <c r="I26" s="19">
        <f t="shared" si="7"/>
        <v>89.800000000000011</v>
      </c>
      <c r="J26" s="19">
        <f t="shared" si="7"/>
        <v>1.8</v>
      </c>
      <c r="K26" s="19">
        <f t="shared" si="7"/>
        <v>102.89999999999999</v>
      </c>
      <c r="L26" s="19">
        <f t="shared" si="7"/>
        <v>115.33000000000001</v>
      </c>
      <c r="M26" s="19">
        <f t="shared" si="7"/>
        <v>45.8</v>
      </c>
      <c r="N26" s="19">
        <f t="shared" si="7"/>
        <v>2.5</v>
      </c>
    </row>
    <row r="27" spans="1:14" ht="60" x14ac:dyDescent="0.2">
      <c r="A27" s="77" t="s">
        <v>66</v>
      </c>
      <c r="B27" s="62" t="s">
        <v>72</v>
      </c>
      <c r="C27" s="2" t="s">
        <v>67</v>
      </c>
      <c r="D27" s="74">
        <v>1.5</v>
      </c>
      <c r="E27" s="74">
        <v>4.9000000000000004</v>
      </c>
      <c r="F27" s="74">
        <v>10</v>
      </c>
      <c r="G27" s="74">
        <v>89</v>
      </c>
      <c r="H27" s="74">
        <v>0.1</v>
      </c>
      <c r="I27" s="74">
        <v>27.4</v>
      </c>
      <c r="J27" s="16">
        <v>1.6</v>
      </c>
      <c r="K27" s="74">
        <v>54.3</v>
      </c>
      <c r="L27" s="74">
        <v>55.2</v>
      </c>
      <c r="M27" s="74">
        <v>11.2</v>
      </c>
      <c r="N27" s="74">
        <v>0.9</v>
      </c>
    </row>
    <row r="28" spans="1:14" x14ac:dyDescent="0.2">
      <c r="A28" s="78" t="s">
        <v>80</v>
      </c>
      <c r="B28" s="79" t="s">
        <v>82</v>
      </c>
      <c r="C28" s="10">
        <v>100</v>
      </c>
      <c r="D28" s="10">
        <v>0.5</v>
      </c>
      <c r="E28" s="10">
        <v>0.13</v>
      </c>
      <c r="F28" s="10">
        <v>5.93</v>
      </c>
      <c r="G28" s="10">
        <v>30</v>
      </c>
      <c r="H28" s="10">
        <v>0.03</v>
      </c>
      <c r="I28" s="11">
        <v>62</v>
      </c>
      <c r="J28" s="10"/>
      <c r="K28" s="10">
        <v>23.4</v>
      </c>
      <c r="L28" s="10">
        <v>20.53</v>
      </c>
      <c r="M28" s="10">
        <v>15.2</v>
      </c>
      <c r="N28" s="10">
        <v>1</v>
      </c>
    </row>
    <row r="29" spans="1:14" ht="25.5" x14ac:dyDescent="0.2">
      <c r="A29" s="61" t="s">
        <v>83</v>
      </c>
      <c r="B29" s="80" t="s">
        <v>81</v>
      </c>
      <c r="C29" s="10">
        <v>50</v>
      </c>
      <c r="D29" s="10">
        <v>0.99</v>
      </c>
      <c r="E29" s="10">
        <v>1.66</v>
      </c>
      <c r="F29" s="10">
        <v>8.4499999999999993</v>
      </c>
      <c r="G29" s="10">
        <v>52.4</v>
      </c>
      <c r="H29" s="10"/>
      <c r="I29" s="11"/>
      <c r="J29" s="10"/>
      <c r="K29" s="10"/>
      <c r="L29" s="10"/>
      <c r="M29" s="10"/>
      <c r="N29" s="10"/>
    </row>
    <row r="30" spans="1:14" ht="24" x14ac:dyDescent="0.2">
      <c r="A30" s="64" t="s">
        <v>64</v>
      </c>
      <c r="B30" s="60" t="s">
        <v>65</v>
      </c>
      <c r="C30" s="10">
        <v>200</v>
      </c>
      <c r="D30" s="10">
        <v>0</v>
      </c>
      <c r="E30" s="65">
        <v>0</v>
      </c>
      <c r="F30" s="10">
        <v>35.4</v>
      </c>
      <c r="G30" s="10">
        <v>140</v>
      </c>
      <c r="H30" s="36">
        <v>0.01</v>
      </c>
      <c r="I30" s="36">
        <v>0.4</v>
      </c>
      <c r="J30" s="36">
        <v>0.2</v>
      </c>
      <c r="K30" s="36">
        <v>25.2</v>
      </c>
      <c r="L30" s="36">
        <v>39.6</v>
      </c>
      <c r="M30" s="36">
        <v>19.399999999999999</v>
      </c>
      <c r="N30" s="36">
        <v>0.6</v>
      </c>
    </row>
    <row r="31" spans="1:14" x14ac:dyDescent="0.2">
      <c r="A31" s="20"/>
      <c r="B31" s="97" t="s">
        <v>68</v>
      </c>
      <c r="C31" s="66"/>
      <c r="D31" s="68">
        <f>D32+D33</f>
        <v>2.8</v>
      </c>
      <c r="E31" s="68">
        <f t="shared" ref="E31:N31" si="8">E32+E33</f>
        <v>0.4</v>
      </c>
      <c r="F31" s="68">
        <f t="shared" si="8"/>
        <v>34.4</v>
      </c>
      <c r="G31" s="68">
        <f t="shared" si="8"/>
        <v>162</v>
      </c>
      <c r="H31" s="68">
        <f t="shared" si="8"/>
        <v>0.1</v>
      </c>
      <c r="I31" s="68">
        <f t="shared" si="8"/>
        <v>124</v>
      </c>
      <c r="J31" s="68">
        <f t="shared" si="8"/>
        <v>0</v>
      </c>
      <c r="K31" s="68">
        <f t="shared" si="8"/>
        <v>82</v>
      </c>
      <c r="L31" s="68">
        <f t="shared" si="8"/>
        <v>60</v>
      </c>
      <c r="M31" s="68">
        <f t="shared" si="8"/>
        <v>34</v>
      </c>
      <c r="N31" s="68">
        <f t="shared" si="8"/>
        <v>3.4</v>
      </c>
    </row>
    <row r="32" spans="1:14" x14ac:dyDescent="0.2">
      <c r="A32" s="86" t="s">
        <v>84</v>
      </c>
      <c r="B32" s="21" t="s">
        <v>85</v>
      </c>
      <c r="C32" s="66">
        <v>200</v>
      </c>
      <c r="D32" s="22">
        <v>1</v>
      </c>
      <c r="E32" s="23"/>
      <c r="F32" s="22">
        <v>18.2</v>
      </c>
      <c r="G32" s="22">
        <v>76</v>
      </c>
      <c r="H32" s="69">
        <v>0.02</v>
      </c>
      <c r="I32" s="70">
        <v>4</v>
      </c>
      <c r="J32" s="71">
        <v>0</v>
      </c>
      <c r="K32" s="70">
        <v>14</v>
      </c>
      <c r="L32" s="71">
        <v>14</v>
      </c>
      <c r="M32" s="71">
        <v>8</v>
      </c>
      <c r="N32" s="70">
        <v>2.8</v>
      </c>
    </row>
    <row r="33" spans="1:14" x14ac:dyDescent="0.2">
      <c r="A33" s="20"/>
      <c r="B33" s="21" t="s">
        <v>71</v>
      </c>
      <c r="C33" s="66">
        <v>200</v>
      </c>
      <c r="D33" s="22">
        <v>1.8</v>
      </c>
      <c r="E33" s="23">
        <v>0.4</v>
      </c>
      <c r="F33" s="22">
        <v>16.2</v>
      </c>
      <c r="G33" s="22">
        <v>86</v>
      </c>
      <c r="H33" s="67">
        <v>0.08</v>
      </c>
      <c r="I33" s="34">
        <v>120</v>
      </c>
      <c r="J33" s="35"/>
      <c r="K33" s="34">
        <v>68</v>
      </c>
      <c r="L33" s="35">
        <v>46</v>
      </c>
      <c r="M33" s="35">
        <v>26</v>
      </c>
      <c r="N33" s="34">
        <v>0.6</v>
      </c>
    </row>
    <row r="34" spans="1:14" x14ac:dyDescent="0.2">
      <c r="A34" s="13" t="s">
        <v>24</v>
      </c>
      <c r="B34" s="101" t="s">
        <v>9</v>
      </c>
      <c r="C34" s="101"/>
      <c r="D34" s="19">
        <f>D35+D40</f>
        <v>5.91</v>
      </c>
      <c r="E34" s="19">
        <f t="shared" ref="E34:N34" si="9">E35+E40</f>
        <v>10.53</v>
      </c>
      <c r="F34" s="19">
        <f t="shared" si="9"/>
        <v>103.22</v>
      </c>
      <c r="G34" s="19">
        <f t="shared" si="9"/>
        <v>539.55999999999995</v>
      </c>
      <c r="H34" s="19">
        <f t="shared" si="9"/>
        <v>0.26</v>
      </c>
      <c r="I34" s="19">
        <f t="shared" si="9"/>
        <v>178.1</v>
      </c>
      <c r="J34" s="19">
        <f t="shared" si="9"/>
        <v>105.003</v>
      </c>
      <c r="K34" s="19">
        <f t="shared" si="9"/>
        <v>169.64</v>
      </c>
      <c r="L34" s="19">
        <f t="shared" si="9"/>
        <v>122.84</v>
      </c>
      <c r="M34" s="19">
        <f t="shared" si="9"/>
        <v>64.52000000000001</v>
      </c>
      <c r="N34" s="19">
        <f t="shared" si="9"/>
        <v>6.7799999999999994</v>
      </c>
    </row>
    <row r="35" spans="1:14" ht="15" customHeight="1" x14ac:dyDescent="0.2">
      <c r="A35" s="7"/>
      <c r="B35" s="97" t="s">
        <v>44</v>
      </c>
      <c r="C35" s="29"/>
      <c r="D35" s="19">
        <f>D36+D37+D38+D39</f>
        <v>2.91</v>
      </c>
      <c r="E35" s="19">
        <f t="shared" ref="E35:N35" si="10">E36+E37+E38+E39</f>
        <v>9.84</v>
      </c>
      <c r="F35" s="19">
        <f t="shared" si="10"/>
        <v>50.04</v>
      </c>
      <c r="G35" s="19">
        <f t="shared" si="10"/>
        <v>297.51</v>
      </c>
      <c r="H35" s="19">
        <f t="shared" si="10"/>
        <v>0.18</v>
      </c>
      <c r="I35" s="19">
        <f t="shared" si="10"/>
        <v>58.1</v>
      </c>
      <c r="J35" s="19">
        <f t="shared" si="10"/>
        <v>105.003</v>
      </c>
      <c r="K35" s="19">
        <f t="shared" si="10"/>
        <v>101.63999999999999</v>
      </c>
      <c r="L35" s="19">
        <f t="shared" si="10"/>
        <v>76.84</v>
      </c>
      <c r="M35" s="19">
        <f t="shared" si="10"/>
        <v>38.520000000000003</v>
      </c>
      <c r="N35" s="19">
        <f t="shared" si="10"/>
        <v>6.18</v>
      </c>
    </row>
    <row r="36" spans="1:14" ht="34.5" customHeight="1" x14ac:dyDescent="0.2">
      <c r="A36" s="77" t="s">
        <v>55</v>
      </c>
      <c r="B36" s="73" t="s">
        <v>86</v>
      </c>
      <c r="C36" s="11">
        <v>60</v>
      </c>
      <c r="D36" s="74">
        <v>0.75</v>
      </c>
      <c r="E36" s="74">
        <v>6.08</v>
      </c>
      <c r="F36" s="74">
        <v>4.41</v>
      </c>
      <c r="G36" s="74">
        <v>75.3</v>
      </c>
      <c r="H36" s="74">
        <v>0.03</v>
      </c>
      <c r="I36" s="74">
        <v>5.8</v>
      </c>
      <c r="J36" s="74"/>
      <c r="K36" s="74">
        <v>18.739999999999998</v>
      </c>
      <c r="L36" s="74">
        <v>25.96</v>
      </c>
      <c r="M36" s="74">
        <v>11.72</v>
      </c>
      <c r="N36" s="74">
        <v>0.5</v>
      </c>
    </row>
    <row r="37" spans="1:14" ht="39.75" customHeight="1" x14ac:dyDescent="0.2">
      <c r="A37" s="81" t="s">
        <v>56</v>
      </c>
      <c r="B37" s="62" t="s">
        <v>75</v>
      </c>
      <c r="C37" s="5">
        <v>200</v>
      </c>
      <c r="D37" s="17">
        <v>1.44</v>
      </c>
      <c r="E37" s="17">
        <v>3.56</v>
      </c>
      <c r="F37" s="17">
        <v>7.09</v>
      </c>
      <c r="G37" s="17">
        <v>66.17</v>
      </c>
      <c r="H37" s="17" t="s">
        <v>57</v>
      </c>
      <c r="I37" s="17" t="s">
        <v>58</v>
      </c>
      <c r="J37" s="63">
        <v>105</v>
      </c>
      <c r="K37" s="17" t="s">
        <v>59</v>
      </c>
      <c r="L37" s="17" t="s">
        <v>60</v>
      </c>
      <c r="M37" s="17" t="s">
        <v>61</v>
      </c>
      <c r="N37" s="17" t="s">
        <v>62</v>
      </c>
    </row>
    <row r="38" spans="1:14" ht="26.25" customHeight="1" x14ac:dyDescent="0.2">
      <c r="A38" s="82" t="s">
        <v>87</v>
      </c>
      <c r="B38" s="60" t="s">
        <v>88</v>
      </c>
      <c r="C38" s="10">
        <v>200</v>
      </c>
      <c r="D38" s="15">
        <v>0.2</v>
      </c>
      <c r="E38" s="83">
        <v>0.2</v>
      </c>
      <c r="F38" s="15">
        <v>25.8</v>
      </c>
      <c r="G38" s="15">
        <v>103</v>
      </c>
      <c r="H38" s="84">
        <v>0.02</v>
      </c>
      <c r="I38" s="84">
        <v>6</v>
      </c>
      <c r="J38" s="85">
        <v>3.0000000000000001E-3</v>
      </c>
      <c r="K38" s="84">
        <v>15.5</v>
      </c>
      <c r="L38" s="85">
        <v>6.6</v>
      </c>
      <c r="M38" s="85">
        <v>6.7</v>
      </c>
      <c r="N38" s="84">
        <v>1.4</v>
      </c>
    </row>
    <row r="39" spans="1:14" ht="12.75" customHeight="1" x14ac:dyDescent="0.2">
      <c r="A39" s="20"/>
      <c r="B39" s="21" t="s">
        <v>29</v>
      </c>
      <c r="C39" s="66">
        <v>130</v>
      </c>
      <c r="D39" s="22">
        <v>0.52</v>
      </c>
      <c r="E39" s="23"/>
      <c r="F39" s="22">
        <v>12.74</v>
      </c>
      <c r="G39" s="22">
        <v>53.04</v>
      </c>
      <c r="H39" s="67">
        <v>0.05</v>
      </c>
      <c r="I39" s="34">
        <v>16</v>
      </c>
      <c r="J39" s="35"/>
      <c r="K39" s="34">
        <v>25.6</v>
      </c>
      <c r="L39" s="35"/>
      <c r="M39" s="35"/>
      <c r="N39" s="34">
        <v>3.52</v>
      </c>
    </row>
    <row r="40" spans="1:14" ht="14.25" customHeight="1" x14ac:dyDescent="0.2">
      <c r="A40" s="20"/>
      <c r="B40" s="97" t="s">
        <v>68</v>
      </c>
      <c r="C40" s="66"/>
      <c r="D40" s="68">
        <f>D41+D42</f>
        <v>3</v>
      </c>
      <c r="E40" s="68">
        <f t="shared" ref="E40:N40" si="11">E41+E42</f>
        <v>0.69000000000000006</v>
      </c>
      <c r="F40" s="68">
        <f t="shared" si="11"/>
        <v>53.18</v>
      </c>
      <c r="G40" s="68">
        <f t="shared" si="11"/>
        <v>242.05</v>
      </c>
      <c r="H40" s="68">
        <f t="shared" si="11"/>
        <v>0.08</v>
      </c>
      <c r="I40" s="68">
        <f t="shared" si="11"/>
        <v>120</v>
      </c>
      <c r="J40" s="68">
        <f t="shared" si="11"/>
        <v>0</v>
      </c>
      <c r="K40" s="68">
        <f t="shared" si="11"/>
        <v>68</v>
      </c>
      <c r="L40" s="68">
        <f t="shared" si="11"/>
        <v>46</v>
      </c>
      <c r="M40" s="68">
        <f t="shared" si="11"/>
        <v>26</v>
      </c>
      <c r="N40" s="68">
        <f t="shared" si="11"/>
        <v>0.6</v>
      </c>
    </row>
    <row r="41" spans="1:14" ht="11.25" customHeight="1" x14ac:dyDescent="0.2">
      <c r="A41" s="91" t="s">
        <v>77</v>
      </c>
      <c r="B41" s="21" t="s">
        <v>78</v>
      </c>
      <c r="C41" s="66">
        <v>200</v>
      </c>
      <c r="D41" s="22">
        <v>0.13</v>
      </c>
      <c r="E41" s="23">
        <v>0.05</v>
      </c>
      <c r="F41" s="22">
        <v>25.88</v>
      </c>
      <c r="G41" s="22">
        <v>104.45</v>
      </c>
      <c r="H41" s="67"/>
      <c r="I41" s="34"/>
      <c r="J41" s="35"/>
      <c r="K41" s="34"/>
      <c r="L41" s="35"/>
      <c r="M41" s="35"/>
      <c r="N41" s="34"/>
    </row>
    <row r="42" spans="1:14" ht="15.75" customHeight="1" x14ac:dyDescent="0.2">
      <c r="A42" s="20"/>
      <c r="B42" s="21" t="s">
        <v>71</v>
      </c>
      <c r="C42" s="66">
        <v>320</v>
      </c>
      <c r="D42" s="22">
        <v>2.87</v>
      </c>
      <c r="E42" s="23">
        <v>0.64</v>
      </c>
      <c r="F42" s="22">
        <v>27.3</v>
      </c>
      <c r="G42" s="22">
        <v>137.6</v>
      </c>
      <c r="H42" s="67">
        <v>0.08</v>
      </c>
      <c r="I42" s="34">
        <v>120</v>
      </c>
      <c r="J42" s="35"/>
      <c r="K42" s="34">
        <v>68</v>
      </c>
      <c r="L42" s="35">
        <v>46</v>
      </c>
      <c r="M42" s="35">
        <v>26</v>
      </c>
      <c r="N42" s="34">
        <v>0.6</v>
      </c>
    </row>
    <row r="43" spans="1:14" ht="15" customHeight="1" x14ac:dyDescent="0.2">
      <c r="A43" s="13" t="s">
        <v>25</v>
      </c>
      <c r="B43" s="101" t="s">
        <v>9</v>
      </c>
      <c r="C43" s="101"/>
      <c r="D43" s="19">
        <f>D44+D48</f>
        <v>5.8800000000000008</v>
      </c>
      <c r="E43" s="19">
        <f t="shared" ref="E43:K43" si="12">E44+E48</f>
        <v>5</v>
      </c>
      <c r="F43" s="19">
        <f t="shared" si="12"/>
        <v>69.62</v>
      </c>
      <c r="G43" s="19">
        <f t="shared" si="12"/>
        <v>360</v>
      </c>
      <c r="H43" s="19">
        <f t="shared" si="12"/>
        <v>0.24100000000000002</v>
      </c>
      <c r="I43" s="19">
        <f t="shared" si="12"/>
        <v>162.4</v>
      </c>
      <c r="J43" s="19">
        <f t="shared" si="12"/>
        <v>0.02</v>
      </c>
      <c r="K43" s="19">
        <f t="shared" si="12"/>
        <v>205.9</v>
      </c>
      <c r="L43" s="19">
        <f>L44+L48</f>
        <v>181.5</v>
      </c>
      <c r="M43" s="19">
        <f t="shared" ref="M43" si="13">M44+M48</f>
        <v>63.1</v>
      </c>
      <c r="N43" s="19">
        <f t="shared" ref="N43" si="14">N44+N48</f>
        <v>4.04</v>
      </c>
    </row>
    <row r="44" spans="1:14" x14ac:dyDescent="0.2">
      <c r="A44" s="8"/>
      <c r="B44" s="97" t="s">
        <v>44</v>
      </c>
      <c r="C44" s="12"/>
      <c r="D44" s="19">
        <f>D45+D46+D47</f>
        <v>2.98</v>
      </c>
      <c r="E44" s="19">
        <f t="shared" ref="E44:N44" si="15">E45+E46+E47</f>
        <v>4.5999999999999996</v>
      </c>
      <c r="F44" s="19">
        <f t="shared" si="15"/>
        <v>33.42</v>
      </c>
      <c r="G44" s="19">
        <f t="shared" si="15"/>
        <v>180</v>
      </c>
      <c r="H44" s="19">
        <f t="shared" si="15"/>
        <v>0.14100000000000001</v>
      </c>
      <c r="I44" s="19">
        <f t="shared" si="15"/>
        <v>27.6</v>
      </c>
      <c r="J44" s="19">
        <f t="shared" si="15"/>
        <v>0</v>
      </c>
      <c r="K44" s="19">
        <f t="shared" si="15"/>
        <v>103.9</v>
      </c>
      <c r="L44" s="19">
        <f t="shared" si="15"/>
        <v>99.5</v>
      </c>
      <c r="M44" s="19">
        <f t="shared" si="15"/>
        <v>25.1</v>
      </c>
      <c r="N44" s="19">
        <f t="shared" si="15"/>
        <v>2.84</v>
      </c>
    </row>
    <row r="45" spans="1:14" ht="18.75" customHeight="1" x14ac:dyDescent="0.2">
      <c r="A45" s="8" t="s">
        <v>30</v>
      </c>
      <c r="B45" s="60" t="s">
        <v>31</v>
      </c>
      <c r="C45" s="10">
        <v>60</v>
      </c>
      <c r="D45" s="10">
        <v>0.48</v>
      </c>
      <c r="E45" s="10">
        <v>0</v>
      </c>
      <c r="F45" s="10">
        <v>1.02</v>
      </c>
      <c r="G45" s="10">
        <v>6</v>
      </c>
      <c r="H45" s="36">
        <v>0.04</v>
      </c>
      <c r="I45" s="36">
        <v>15</v>
      </c>
      <c r="J45" s="16"/>
      <c r="K45" s="36">
        <v>8.4</v>
      </c>
      <c r="L45" s="36"/>
      <c r="M45" s="36"/>
      <c r="N45" s="36">
        <v>0.54</v>
      </c>
    </row>
    <row r="46" spans="1:14" ht="50.25" customHeight="1" x14ac:dyDescent="0.2">
      <c r="A46" s="86" t="s">
        <v>89</v>
      </c>
      <c r="B46" s="87" t="s">
        <v>90</v>
      </c>
      <c r="C46" s="2" t="s">
        <v>91</v>
      </c>
      <c r="D46" s="74">
        <v>2.2999999999999998</v>
      </c>
      <c r="E46" s="74">
        <v>4.5999999999999996</v>
      </c>
      <c r="F46" s="74">
        <v>17.399999999999999</v>
      </c>
      <c r="G46" s="74">
        <v>117</v>
      </c>
      <c r="H46" s="74">
        <v>0.1</v>
      </c>
      <c r="I46" s="74">
        <v>12.5</v>
      </c>
      <c r="J46" s="16"/>
      <c r="K46" s="74">
        <v>90.5</v>
      </c>
      <c r="L46" s="74">
        <v>91.3</v>
      </c>
      <c r="M46" s="74">
        <v>20.7</v>
      </c>
      <c r="N46" s="74">
        <v>1.5</v>
      </c>
    </row>
    <row r="47" spans="1:14" x14ac:dyDescent="0.2">
      <c r="A47" s="99" t="s">
        <v>76</v>
      </c>
      <c r="B47" s="100" t="s">
        <v>79</v>
      </c>
      <c r="C47" s="10">
        <v>200</v>
      </c>
      <c r="D47" s="15">
        <v>0.2</v>
      </c>
      <c r="E47" s="16">
        <v>0</v>
      </c>
      <c r="F47" s="15">
        <v>15</v>
      </c>
      <c r="G47" s="15">
        <v>57</v>
      </c>
      <c r="H47" s="75">
        <v>1E-3</v>
      </c>
      <c r="I47" s="75">
        <v>0.1</v>
      </c>
      <c r="J47" s="76"/>
      <c r="K47" s="75">
        <v>5</v>
      </c>
      <c r="L47" s="75">
        <v>8.1999999999999993</v>
      </c>
      <c r="M47" s="75">
        <v>4.4000000000000004</v>
      </c>
      <c r="N47" s="75">
        <v>0.8</v>
      </c>
    </row>
    <row r="48" spans="1:14" x14ac:dyDescent="0.2">
      <c r="A48" s="72"/>
      <c r="B48" s="97" t="s">
        <v>68</v>
      </c>
      <c r="C48" s="5"/>
      <c r="D48" s="12">
        <f>D49+D50</f>
        <v>2.9000000000000004</v>
      </c>
      <c r="E48" s="12">
        <f t="shared" ref="E48:N48" si="16">E49+E50</f>
        <v>0.4</v>
      </c>
      <c r="F48" s="12">
        <f t="shared" si="16"/>
        <v>36.200000000000003</v>
      </c>
      <c r="G48" s="12">
        <f t="shared" si="16"/>
        <v>180</v>
      </c>
      <c r="H48" s="12">
        <f t="shared" si="16"/>
        <v>0.1</v>
      </c>
      <c r="I48" s="12">
        <f t="shared" si="16"/>
        <v>134.80000000000001</v>
      </c>
      <c r="J48" s="12">
        <f t="shared" si="16"/>
        <v>0.02</v>
      </c>
      <c r="K48" s="12">
        <f t="shared" si="16"/>
        <v>102</v>
      </c>
      <c r="L48" s="12">
        <f t="shared" si="16"/>
        <v>82</v>
      </c>
      <c r="M48" s="12">
        <f t="shared" si="16"/>
        <v>38</v>
      </c>
      <c r="N48" s="12">
        <f t="shared" si="16"/>
        <v>1.2</v>
      </c>
    </row>
    <row r="49" spans="1:34" x14ac:dyDescent="0.2">
      <c r="A49" s="86" t="s">
        <v>70</v>
      </c>
      <c r="B49" s="21" t="s">
        <v>69</v>
      </c>
      <c r="C49" s="66">
        <v>200</v>
      </c>
      <c r="D49" s="22">
        <v>1.1000000000000001</v>
      </c>
      <c r="E49" s="23"/>
      <c r="F49" s="22">
        <v>20</v>
      </c>
      <c r="G49" s="22">
        <v>94</v>
      </c>
      <c r="H49" s="69">
        <v>0.02</v>
      </c>
      <c r="I49" s="70">
        <v>14.8</v>
      </c>
      <c r="J49" s="71">
        <v>0.02</v>
      </c>
      <c r="K49" s="70">
        <v>34</v>
      </c>
      <c r="L49" s="71">
        <v>36</v>
      </c>
      <c r="M49" s="71">
        <v>12</v>
      </c>
      <c r="N49" s="70">
        <v>0.6</v>
      </c>
    </row>
    <row r="50" spans="1:34" x14ac:dyDescent="0.2">
      <c r="A50" s="20"/>
      <c r="B50" s="21" t="s">
        <v>71</v>
      </c>
      <c r="C50" s="66">
        <v>200</v>
      </c>
      <c r="D50" s="22">
        <v>1.8</v>
      </c>
      <c r="E50" s="23">
        <v>0.4</v>
      </c>
      <c r="F50" s="22">
        <v>16.2</v>
      </c>
      <c r="G50" s="22">
        <v>86</v>
      </c>
      <c r="H50" s="67">
        <v>0.08</v>
      </c>
      <c r="I50" s="34">
        <v>120</v>
      </c>
      <c r="J50" s="35"/>
      <c r="K50" s="34">
        <v>68</v>
      </c>
      <c r="L50" s="35">
        <v>46</v>
      </c>
      <c r="M50" s="35">
        <v>26</v>
      </c>
      <c r="N50" s="34">
        <v>0.6</v>
      </c>
    </row>
    <row r="51" spans="1:34" x14ac:dyDescent="0.2">
      <c r="A51" s="14" t="s">
        <v>26</v>
      </c>
      <c r="B51" s="101" t="s">
        <v>10</v>
      </c>
      <c r="C51" s="101"/>
      <c r="D51" s="19">
        <f>D52+D57</f>
        <v>5.79</v>
      </c>
      <c r="E51" s="19">
        <f t="shared" ref="E51:N51" si="17">E52+E57</f>
        <v>7.0900000000000007</v>
      </c>
      <c r="F51" s="19">
        <f t="shared" si="17"/>
        <v>94.18</v>
      </c>
      <c r="G51" s="19">
        <f t="shared" si="17"/>
        <v>473.4</v>
      </c>
      <c r="H51" s="19">
        <f t="shared" si="17"/>
        <v>0.24000000000000002</v>
      </c>
      <c r="I51" s="19">
        <f t="shared" si="17"/>
        <v>213.8</v>
      </c>
      <c r="J51" s="19">
        <f t="shared" si="17"/>
        <v>1.8</v>
      </c>
      <c r="K51" s="19">
        <f t="shared" si="17"/>
        <v>184.89999999999998</v>
      </c>
      <c r="L51" s="19">
        <f t="shared" si="17"/>
        <v>175.33</v>
      </c>
      <c r="M51" s="19">
        <f t="shared" si="17"/>
        <v>79.8</v>
      </c>
      <c r="N51" s="19">
        <f t="shared" si="17"/>
        <v>5.9</v>
      </c>
    </row>
    <row r="52" spans="1:34" x14ac:dyDescent="0.2">
      <c r="A52" s="20"/>
      <c r="B52" s="97" t="s">
        <v>44</v>
      </c>
      <c r="C52" s="28"/>
      <c r="D52" s="54">
        <f>D53+D54+D55+D56</f>
        <v>2.99</v>
      </c>
      <c r="E52" s="54">
        <f t="shared" ref="E52:N52" si="18">E53+E54+E55+E56</f>
        <v>6.69</v>
      </c>
      <c r="F52" s="54">
        <f t="shared" si="18"/>
        <v>59.78</v>
      </c>
      <c r="G52" s="54">
        <f t="shared" si="18"/>
        <v>311.39999999999998</v>
      </c>
      <c r="H52" s="54">
        <f t="shared" si="18"/>
        <v>0.14000000000000001</v>
      </c>
      <c r="I52" s="54">
        <f t="shared" si="18"/>
        <v>89.800000000000011</v>
      </c>
      <c r="J52" s="54">
        <f t="shared" si="18"/>
        <v>1.8</v>
      </c>
      <c r="K52" s="54">
        <f t="shared" si="18"/>
        <v>102.89999999999999</v>
      </c>
      <c r="L52" s="54">
        <f t="shared" si="18"/>
        <v>115.33000000000001</v>
      </c>
      <c r="M52" s="54">
        <f t="shared" si="18"/>
        <v>45.8</v>
      </c>
      <c r="N52" s="54">
        <f t="shared" si="18"/>
        <v>2.5</v>
      </c>
    </row>
    <row r="53" spans="1:34" ht="67.5" customHeight="1" x14ac:dyDescent="0.2">
      <c r="A53" s="77" t="s">
        <v>66</v>
      </c>
      <c r="B53" s="62" t="s">
        <v>72</v>
      </c>
      <c r="C53" s="2" t="s">
        <v>67</v>
      </c>
      <c r="D53" s="74">
        <v>1.5</v>
      </c>
      <c r="E53" s="74">
        <v>4.9000000000000004</v>
      </c>
      <c r="F53" s="74">
        <v>10</v>
      </c>
      <c r="G53" s="74">
        <v>89</v>
      </c>
      <c r="H53" s="74">
        <v>0.1</v>
      </c>
      <c r="I53" s="74">
        <v>27.4</v>
      </c>
      <c r="J53" s="16">
        <v>1.6</v>
      </c>
      <c r="K53" s="74">
        <v>54.3</v>
      </c>
      <c r="L53" s="74">
        <v>55.2</v>
      </c>
      <c r="M53" s="74">
        <v>11.2</v>
      </c>
      <c r="N53" s="74">
        <v>0.9</v>
      </c>
      <c r="Q53" s="44"/>
      <c r="R53" s="46"/>
      <c r="S53" s="43"/>
      <c r="T53" s="43"/>
      <c r="U53" s="43"/>
      <c r="V53" s="43"/>
      <c r="W53" s="43"/>
      <c r="X53" s="26"/>
      <c r="Y53" s="26"/>
      <c r="Z53" s="26"/>
      <c r="AA53" s="26"/>
      <c r="AB53" s="26"/>
      <c r="AC53" s="26"/>
      <c r="AD53" s="26"/>
    </row>
    <row r="54" spans="1:34" ht="15.75" customHeight="1" x14ac:dyDescent="0.2">
      <c r="A54" s="78" t="s">
        <v>80</v>
      </c>
      <c r="B54" s="79" t="s">
        <v>82</v>
      </c>
      <c r="C54" s="10">
        <v>100</v>
      </c>
      <c r="D54" s="10">
        <v>0.5</v>
      </c>
      <c r="E54" s="10">
        <v>0.13</v>
      </c>
      <c r="F54" s="10">
        <v>5.93</v>
      </c>
      <c r="G54" s="10">
        <v>30</v>
      </c>
      <c r="H54" s="10">
        <v>0.03</v>
      </c>
      <c r="I54" s="11">
        <v>62</v>
      </c>
      <c r="J54" s="10"/>
      <c r="K54" s="10">
        <v>23.4</v>
      </c>
      <c r="L54" s="10">
        <v>20.53</v>
      </c>
      <c r="M54" s="10">
        <v>15.2</v>
      </c>
      <c r="N54" s="10">
        <v>1</v>
      </c>
      <c r="Q54" s="56"/>
      <c r="R54" s="38"/>
      <c r="S54" s="39"/>
      <c r="T54" s="57"/>
      <c r="U54" s="57"/>
      <c r="V54" s="57"/>
      <c r="W54" s="57"/>
      <c r="X54" s="57"/>
      <c r="Y54" s="57"/>
      <c r="Z54" s="27"/>
      <c r="AA54" s="57"/>
      <c r="AB54" s="57"/>
      <c r="AC54" s="57"/>
      <c r="AD54" s="26"/>
    </row>
    <row r="55" spans="1:34" ht="25.5" x14ac:dyDescent="0.2">
      <c r="A55" s="61" t="s">
        <v>83</v>
      </c>
      <c r="B55" s="80" t="s">
        <v>81</v>
      </c>
      <c r="C55" s="10">
        <v>50</v>
      </c>
      <c r="D55" s="10">
        <v>0.99</v>
      </c>
      <c r="E55" s="10">
        <v>1.66</v>
      </c>
      <c r="F55" s="10">
        <v>8.4499999999999993</v>
      </c>
      <c r="G55" s="10">
        <v>52.4</v>
      </c>
      <c r="H55" s="10"/>
      <c r="I55" s="11"/>
      <c r="J55" s="10"/>
      <c r="K55" s="10"/>
      <c r="L55" s="10"/>
      <c r="M55" s="10"/>
      <c r="N55" s="10"/>
    </row>
    <row r="56" spans="1:34" ht="24" x14ac:dyDescent="0.2">
      <c r="A56" s="64" t="s">
        <v>64</v>
      </c>
      <c r="B56" s="60" t="s">
        <v>65</v>
      </c>
      <c r="C56" s="10">
        <v>200</v>
      </c>
      <c r="D56" s="10">
        <v>0</v>
      </c>
      <c r="E56" s="65">
        <v>0</v>
      </c>
      <c r="F56" s="10">
        <v>35.4</v>
      </c>
      <c r="G56" s="10">
        <v>140</v>
      </c>
      <c r="H56" s="36">
        <v>0.01</v>
      </c>
      <c r="I56" s="36">
        <v>0.4</v>
      </c>
      <c r="J56" s="36">
        <v>0.2</v>
      </c>
      <c r="K56" s="36">
        <v>25.2</v>
      </c>
      <c r="L56" s="36">
        <v>39.6</v>
      </c>
      <c r="M56" s="36">
        <v>19.399999999999999</v>
      </c>
      <c r="N56" s="36">
        <v>0.6</v>
      </c>
      <c r="O56" s="41"/>
      <c r="P56" s="42"/>
      <c r="Q56" s="43"/>
      <c r="R56" s="43"/>
      <c r="S56" s="43"/>
      <c r="T56" s="43"/>
      <c r="U56" s="43"/>
      <c r="V56" s="43"/>
      <c r="W56" s="45"/>
      <c r="X56" s="43"/>
      <c r="Y56" s="43"/>
      <c r="Z56" s="43"/>
      <c r="AA56" s="43"/>
      <c r="AB56" s="43"/>
    </row>
    <row r="57" spans="1:34" x14ac:dyDescent="0.2">
      <c r="A57" s="20"/>
      <c r="B57" s="97" t="s">
        <v>68</v>
      </c>
      <c r="C57" s="66"/>
      <c r="D57" s="68">
        <f>D58+D59</f>
        <v>2.8</v>
      </c>
      <c r="E57" s="68">
        <f t="shared" ref="E57:N57" si="19">E58+E59</f>
        <v>0.4</v>
      </c>
      <c r="F57" s="68">
        <f t="shared" si="19"/>
        <v>34.4</v>
      </c>
      <c r="G57" s="68">
        <f t="shared" si="19"/>
        <v>162</v>
      </c>
      <c r="H57" s="68">
        <f t="shared" si="19"/>
        <v>0.1</v>
      </c>
      <c r="I57" s="68">
        <f t="shared" si="19"/>
        <v>124</v>
      </c>
      <c r="J57" s="68">
        <f t="shared" si="19"/>
        <v>0</v>
      </c>
      <c r="K57" s="68">
        <f t="shared" si="19"/>
        <v>82</v>
      </c>
      <c r="L57" s="68">
        <f t="shared" si="19"/>
        <v>60</v>
      </c>
      <c r="M57" s="68">
        <f t="shared" si="19"/>
        <v>34</v>
      </c>
      <c r="N57" s="68">
        <f t="shared" si="19"/>
        <v>3.4</v>
      </c>
      <c r="O57" s="41"/>
      <c r="P57" s="42"/>
      <c r="Q57" s="43"/>
      <c r="R57" s="43"/>
      <c r="S57" s="43"/>
      <c r="T57" s="43"/>
      <c r="U57" s="43"/>
      <c r="V57" s="43"/>
      <c r="W57" s="45"/>
      <c r="X57" s="43"/>
      <c r="Y57" s="43"/>
      <c r="Z57" s="43"/>
      <c r="AA57" s="43"/>
      <c r="AB57" s="43"/>
    </row>
    <row r="58" spans="1:34" x14ac:dyDescent="0.2">
      <c r="A58" s="86" t="s">
        <v>84</v>
      </c>
      <c r="B58" s="21" t="s">
        <v>85</v>
      </c>
      <c r="C58" s="66">
        <v>200</v>
      </c>
      <c r="D58" s="22">
        <v>1</v>
      </c>
      <c r="E58" s="23"/>
      <c r="F58" s="22">
        <v>18.2</v>
      </c>
      <c r="G58" s="22">
        <v>76</v>
      </c>
      <c r="H58" s="69">
        <v>0.02</v>
      </c>
      <c r="I58" s="70">
        <v>4</v>
      </c>
      <c r="J58" s="71">
        <v>0</v>
      </c>
      <c r="K58" s="70">
        <v>14</v>
      </c>
      <c r="L58" s="71">
        <v>14</v>
      </c>
      <c r="M58" s="71">
        <v>8</v>
      </c>
      <c r="N58" s="70">
        <v>2.8</v>
      </c>
    </row>
    <row r="59" spans="1:34" x14ac:dyDescent="0.2">
      <c r="A59" s="20"/>
      <c r="B59" s="21" t="s">
        <v>71</v>
      </c>
      <c r="C59" s="66">
        <v>200</v>
      </c>
      <c r="D59" s="22">
        <v>1.8</v>
      </c>
      <c r="E59" s="23">
        <v>0.4</v>
      </c>
      <c r="F59" s="22">
        <v>16.2</v>
      </c>
      <c r="G59" s="22">
        <v>86</v>
      </c>
      <c r="H59" s="67">
        <v>0.08</v>
      </c>
      <c r="I59" s="34">
        <v>120</v>
      </c>
      <c r="J59" s="35"/>
      <c r="K59" s="34">
        <v>68</v>
      </c>
      <c r="L59" s="35">
        <v>46</v>
      </c>
      <c r="M59" s="35">
        <v>26</v>
      </c>
      <c r="N59" s="34">
        <v>0.6</v>
      </c>
    </row>
    <row r="60" spans="1:34" x14ac:dyDescent="0.2">
      <c r="A60" s="101" t="s">
        <v>43</v>
      </c>
      <c r="B60" s="101"/>
      <c r="C60" s="101"/>
      <c r="D60" s="19">
        <f>D61+D65</f>
        <v>5.93</v>
      </c>
      <c r="E60" s="19">
        <f t="shared" ref="E60:N60" si="20">E61+E65</f>
        <v>16.470000000000002</v>
      </c>
      <c r="F60" s="19">
        <f t="shared" si="20"/>
        <v>129.84</v>
      </c>
      <c r="G60" s="19">
        <f t="shared" si="20"/>
        <v>700.6</v>
      </c>
      <c r="H60" s="19">
        <f t="shared" si="20"/>
        <v>0.27</v>
      </c>
      <c r="I60" s="19">
        <f t="shared" si="20"/>
        <v>315.08000000000004</v>
      </c>
      <c r="J60" s="19">
        <f t="shared" si="20"/>
        <v>0.2</v>
      </c>
      <c r="K60" s="19">
        <f t="shared" si="20"/>
        <v>317.39999999999998</v>
      </c>
      <c r="L60" s="19">
        <f t="shared" si="20"/>
        <v>251.29999999999998</v>
      </c>
      <c r="M60" s="19">
        <f t="shared" si="20"/>
        <v>136.30000000000001</v>
      </c>
      <c r="N60" s="19">
        <f t="shared" si="20"/>
        <v>4.25</v>
      </c>
    </row>
    <row r="61" spans="1:34" ht="18.75" customHeight="1" x14ac:dyDescent="0.2">
      <c r="A61" s="7"/>
      <c r="B61" s="97" t="s">
        <v>44</v>
      </c>
      <c r="C61" s="28"/>
      <c r="D61" s="54">
        <f>D62+D63+D64+D66</f>
        <v>2.9299999999999997</v>
      </c>
      <c r="E61" s="54">
        <f t="shared" ref="E61:N61" si="21">E62+E63+E64+E66</f>
        <v>15.780000000000001</v>
      </c>
      <c r="F61" s="54">
        <f t="shared" si="21"/>
        <v>76.66</v>
      </c>
      <c r="G61" s="54">
        <f t="shared" si="21"/>
        <v>458.55</v>
      </c>
      <c r="H61" s="54">
        <f t="shared" si="21"/>
        <v>0.19</v>
      </c>
      <c r="I61" s="54">
        <f t="shared" si="21"/>
        <v>195.08</v>
      </c>
      <c r="J61" s="54">
        <f t="shared" si="21"/>
        <v>0.2</v>
      </c>
      <c r="K61" s="54">
        <f t="shared" si="21"/>
        <v>249.39999999999998</v>
      </c>
      <c r="L61" s="54">
        <f t="shared" si="21"/>
        <v>205.29999999999998</v>
      </c>
      <c r="M61" s="54">
        <f t="shared" si="21"/>
        <v>110.30000000000001</v>
      </c>
      <c r="N61" s="54">
        <f t="shared" si="21"/>
        <v>3.65</v>
      </c>
      <c r="O61" s="46"/>
      <c r="P61" s="39"/>
      <c r="Q61" s="39"/>
      <c r="R61" s="39"/>
      <c r="S61" s="39"/>
      <c r="T61" s="39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</row>
    <row r="62" spans="1:34" ht="35.25" customHeight="1" x14ac:dyDescent="0.2">
      <c r="A62" s="8" t="s">
        <v>93</v>
      </c>
      <c r="B62" s="60" t="s">
        <v>94</v>
      </c>
      <c r="C62" s="10">
        <v>60</v>
      </c>
      <c r="D62" s="10">
        <v>1.38</v>
      </c>
      <c r="E62" s="10">
        <v>7.75</v>
      </c>
      <c r="F62" s="10">
        <v>3.78</v>
      </c>
      <c r="G62" s="10">
        <v>89.5</v>
      </c>
      <c r="H62" s="36">
        <v>0.18</v>
      </c>
      <c r="I62" s="36">
        <v>194.68</v>
      </c>
      <c r="J62" s="16"/>
      <c r="K62" s="36">
        <v>224.2</v>
      </c>
      <c r="L62" s="36">
        <v>165.7</v>
      </c>
      <c r="M62" s="36">
        <v>90.9</v>
      </c>
      <c r="N62" s="36">
        <v>3.05</v>
      </c>
      <c r="O62" s="46"/>
      <c r="P62" s="39"/>
      <c r="Q62" s="39"/>
      <c r="R62" s="39"/>
      <c r="S62" s="39"/>
      <c r="T62" s="39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</row>
    <row r="63" spans="1:34" ht="36.75" customHeight="1" x14ac:dyDescent="0.2">
      <c r="A63" s="61" t="s">
        <v>83</v>
      </c>
      <c r="B63" s="62" t="s">
        <v>92</v>
      </c>
      <c r="C63" s="5">
        <v>200</v>
      </c>
      <c r="D63" s="17">
        <v>1.42</v>
      </c>
      <c r="E63" s="17">
        <v>7.98</v>
      </c>
      <c r="F63" s="17">
        <v>11.6</v>
      </c>
      <c r="G63" s="17">
        <v>124.6</v>
      </c>
      <c r="H63" s="17"/>
      <c r="I63" s="17"/>
      <c r="J63" s="63"/>
      <c r="K63" s="17"/>
      <c r="L63" s="17"/>
      <c r="M63" s="17"/>
      <c r="N63" s="17"/>
      <c r="O63" s="46"/>
      <c r="P63" s="39"/>
      <c r="Q63" s="39"/>
      <c r="R63" s="39"/>
      <c r="S63" s="39"/>
      <c r="T63" s="39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</row>
    <row r="64" spans="1:34" ht="28.5" customHeight="1" x14ac:dyDescent="0.2">
      <c r="A64" s="64" t="s">
        <v>64</v>
      </c>
      <c r="B64" s="60" t="s">
        <v>65</v>
      </c>
      <c r="C64" s="10">
        <v>200</v>
      </c>
      <c r="D64" s="10">
        <v>0</v>
      </c>
      <c r="E64" s="65">
        <v>0</v>
      </c>
      <c r="F64" s="10">
        <v>35.4</v>
      </c>
      <c r="G64" s="10">
        <v>140</v>
      </c>
      <c r="H64" s="36">
        <v>0.01</v>
      </c>
      <c r="I64" s="36">
        <v>0.4</v>
      </c>
      <c r="J64" s="36">
        <v>0.2</v>
      </c>
      <c r="K64" s="36">
        <v>25.2</v>
      </c>
      <c r="L64" s="36">
        <v>39.6</v>
      </c>
      <c r="M64" s="36">
        <v>19.399999999999999</v>
      </c>
      <c r="N64" s="36">
        <v>0.6</v>
      </c>
      <c r="O64" s="46"/>
      <c r="P64" s="39"/>
      <c r="Q64" s="39"/>
      <c r="R64" s="39"/>
      <c r="S64" s="39"/>
      <c r="T64" s="39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</row>
    <row r="65" spans="1:34" ht="13.5" customHeight="1" x14ac:dyDescent="0.2">
      <c r="A65" s="20"/>
      <c r="B65" s="97" t="s">
        <v>68</v>
      </c>
      <c r="C65" s="66"/>
      <c r="D65" s="68">
        <f>D66+D67</f>
        <v>3</v>
      </c>
      <c r="E65" s="68">
        <f t="shared" ref="E65:N65" si="22">E66+E67</f>
        <v>0.69000000000000006</v>
      </c>
      <c r="F65" s="68">
        <f t="shared" si="22"/>
        <v>53.18</v>
      </c>
      <c r="G65" s="68">
        <f t="shared" si="22"/>
        <v>242.05</v>
      </c>
      <c r="H65" s="68">
        <f t="shared" si="22"/>
        <v>0.08</v>
      </c>
      <c r="I65" s="68">
        <f t="shared" si="22"/>
        <v>120</v>
      </c>
      <c r="J65" s="68">
        <f t="shared" si="22"/>
        <v>0</v>
      </c>
      <c r="K65" s="68">
        <f t="shared" si="22"/>
        <v>68</v>
      </c>
      <c r="L65" s="68">
        <f t="shared" si="22"/>
        <v>46</v>
      </c>
      <c r="M65" s="68">
        <f t="shared" si="22"/>
        <v>26</v>
      </c>
      <c r="N65" s="68">
        <f t="shared" si="22"/>
        <v>0.6</v>
      </c>
      <c r="O65" s="46"/>
      <c r="P65" s="39"/>
      <c r="Q65" s="39"/>
      <c r="R65" s="39"/>
      <c r="S65" s="39"/>
      <c r="T65" s="39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</row>
    <row r="66" spans="1:34" ht="11.25" customHeight="1" x14ac:dyDescent="0.2">
      <c r="A66" s="91" t="s">
        <v>77</v>
      </c>
      <c r="B66" s="21" t="s">
        <v>78</v>
      </c>
      <c r="C66" s="66">
        <v>200</v>
      </c>
      <c r="D66" s="22">
        <v>0.13</v>
      </c>
      <c r="E66" s="23">
        <v>0.05</v>
      </c>
      <c r="F66" s="22">
        <v>25.88</v>
      </c>
      <c r="G66" s="22">
        <v>104.45</v>
      </c>
      <c r="H66" s="67"/>
      <c r="I66" s="34"/>
      <c r="J66" s="35"/>
      <c r="K66" s="34"/>
      <c r="L66" s="35"/>
      <c r="M66" s="35"/>
      <c r="N66" s="34"/>
      <c r="O66" s="46"/>
      <c r="P66" s="39"/>
      <c r="Q66" s="39"/>
      <c r="R66" s="39"/>
      <c r="S66" s="39"/>
      <c r="T66" s="39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</row>
    <row r="67" spans="1:34" ht="21" customHeight="1" x14ac:dyDescent="0.2">
      <c r="A67" s="20"/>
      <c r="B67" s="21" t="s">
        <v>71</v>
      </c>
      <c r="C67" s="66">
        <v>320</v>
      </c>
      <c r="D67" s="22">
        <v>2.87</v>
      </c>
      <c r="E67" s="23">
        <v>0.64</v>
      </c>
      <c r="F67" s="22">
        <v>27.3</v>
      </c>
      <c r="G67" s="22">
        <v>137.6</v>
      </c>
      <c r="H67" s="67">
        <v>0.08</v>
      </c>
      <c r="I67" s="34">
        <v>120</v>
      </c>
      <c r="J67" s="35"/>
      <c r="K67" s="34">
        <v>68</v>
      </c>
      <c r="L67" s="35">
        <v>46</v>
      </c>
      <c r="M67" s="35">
        <v>26</v>
      </c>
      <c r="N67" s="34">
        <v>0.6</v>
      </c>
      <c r="O67" s="46"/>
      <c r="P67" s="39"/>
      <c r="Q67" s="39"/>
      <c r="R67" s="39"/>
      <c r="S67" s="39"/>
      <c r="T67" s="39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</row>
    <row r="68" spans="1:34" x14ac:dyDescent="0.2">
      <c r="A68" s="14" t="s">
        <v>27</v>
      </c>
      <c r="B68" s="101" t="s">
        <v>10</v>
      </c>
      <c r="C68" s="101"/>
      <c r="D68" s="19">
        <f>D69+D74</f>
        <v>5.92</v>
      </c>
      <c r="E68" s="19">
        <f t="shared" ref="E68:N68" si="23">E69+E74</f>
        <v>10.01</v>
      </c>
      <c r="F68" s="19">
        <f t="shared" si="23"/>
        <v>79.300000000000011</v>
      </c>
      <c r="G68" s="19">
        <f t="shared" si="23"/>
        <v>447.21000000000004</v>
      </c>
      <c r="H68" s="19">
        <f t="shared" si="23"/>
        <v>0.26100000000000001</v>
      </c>
      <c r="I68" s="19">
        <f t="shared" si="23"/>
        <v>176.23000000000002</v>
      </c>
      <c r="J68" s="19">
        <f t="shared" si="23"/>
        <v>0.70000000000000007</v>
      </c>
      <c r="K68" s="19">
        <f t="shared" si="23"/>
        <v>184.68</v>
      </c>
      <c r="L68" s="19">
        <f t="shared" si="23"/>
        <v>166.12</v>
      </c>
      <c r="M68" s="19">
        <f t="shared" si="23"/>
        <v>76.400000000000006</v>
      </c>
      <c r="N68" s="19">
        <f t="shared" si="23"/>
        <v>7.11</v>
      </c>
    </row>
    <row r="69" spans="1:34" x14ac:dyDescent="0.2">
      <c r="A69" s="37"/>
      <c r="B69" s="97" t="s">
        <v>44</v>
      </c>
      <c r="C69" s="55"/>
      <c r="D69" s="19">
        <f>D70+D71+D72+D73</f>
        <v>3.02</v>
      </c>
      <c r="E69" s="19">
        <f t="shared" ref="E69:N69" si="24">E70+E71+E72+E73</f>
        <v>9.61</v>
      </c>
      <c r="F69" s="19">
        <f t="shared" si="24"/>
        <v>43.1</v>
      </c>
      <c r="G69" s="19">
        <f t="shared" si="24"/>
        <v>267.21000000000004</v>
      </c>
      <c r="H69" s="19">
        <f t="shared" si="24"/>
        <v>0.161</v>
      </c>
      <c r="I69" s="19">
        <f t="shared" si="24"/>
        <v>41.43</v>
      </c>
      <c r="J69" s="19">
        <f t="shared" si="24"/>
        <v>0.68</v>
      </c>
      <c r="K69" s="19">
        <f t="shared" si="24"/>
        <v>82.68</v>
      </c>
      <c r="L69" s="19">
        <f t="shared" si="24"/>
        <v>84.12</v>
      </c>
      <c r="M69" s="19">
        <f t="shared" si="24"/>
        <v>38.4</v>
      </c>
      <c r="N69" s="19">
        <f t="shared" si="24"/>
        <v>5.91</v>
      </c>
    </row>
    <row r="70" spans="1:34" ht="24" x14ac:dyDescent="0.2">
      <c r="A70" s="8" t="s">
        <v>45</v>
      </c>
      <c r="B70" s="60" t="s">
        <v>63</v>
      </c>
      <c r="C70" s="10">
        <v>60</v>
      </c>
      <c r="D70" s="10">
        <v>0.8</v>
      </c>
      <c r="E70" s="10">
        <v>6.04</v>
      </c>
      <c r="F70" s="10">
        <v>6.46</v>
      </c>
      <c r="G70" s="10">
        <v>83.45</v>
      </c>
      <c r="H70" s="17">
        <v>0.01</v>
      </c>
      <c r="I70" s="17">
        <v>3.99</v>
      </c>
      <c r="J70" s="17">
        <v>0.68</v>
      </c>
      <c r="K70" s="17">
        <v>21.28</v>
      </c>
      <c r="L70" s="17">
        <v>24.38</v>
      </c>
      <c r="M70" s="17">
        <v>12.42</v>
      </c>
      <c r="N70" s="17">
        <v>0.79</v>
      </c>
    </row>
    <row r="71" spans="1:34" ht="36" x14ac:dyDescent="0.2">
      <c r="A71" s="72" t="s">
        <v>47</v>
      </c>
      <c r="B71" s="60" t="s">
        <v>74</v>
      </c>
      <c r="C71" s="10">
        <v>200</v>
      </c>
      <c r="D71" s="15">
        <v>1.5</v>
      </c>
      <c r="E71" s="15">
        <v>3.57</v>
      </c>
      <c r="F71" s="15">
        <v>8.9</v>
      </c>
      <c r="G71" s="15">
        <v>73.72</v>
      </c>
      <c r="H71" s="15" t="s">
        <v>48</v>
      </c>
      <c r="I71" s="15" t="s">
        <v>49</v>
      </c>
      <c r="J71" s="16"/>
      <c r="K71" s="15" t="s">
        <v>50</v>
      </c>
      <c r="L71" s="15" t="s">
        <v>51</v>
      </c>
      <c r="M71" s="15" t="s">
        <v>52</v>
      </c>
      <c r="N71" s="15" t="s">
        <v>53</v>
      </c>
    </row>
    <row r="72" spans="1:34" x14ac:dyDescent="0.2">
      <c r="A72" s="99" t="s">
        <v>76</v>
      </c>
      <c r="B72" s="100" t="s">
        <v>79</v>
      </c>
      <c r="C72" s="10">
        <v>200</v>
      </c>
      <c r="D72" s="15">
        <v>0.2</v>
      </c>
      <c r="E72" s="16">
        <v>0</v>
      </c>
      <c r="F72" s="15">
        <v>15</v>
      </c>
      <c r="G72" s="15">
        <v>57</v>
      </c>
      <c r="H72" s="75">
        <v>1E-3</v>
      </c>
      <c r="I72" s="75">
        <v>0.1</v>
      </c>
      <c r="J72" s="76"/>
      <c r="K72" s="75">
        <v>5</v>
      </c>
      <c r="L72" s="75">
        <v>8.1999999999999993</v>
      </c>
      <c r="M72" s="75">
        <v>4.4000000000000004</v>
      </c>
      <c r="N72" s="75">
        <v>0.8</v>
      </c>
    </row>
    <row r="73" spans="1:34" x14ac:dyDescent="0.2">
      <c r="A73" s="20"/>
      <c r="B73" s="21" t="s">
        <v>29</v>
      </c>
      <c r="C73" s="66">
        <v>130</v>
      </c>
      <c r="D73" s="22">
        <v>0.52</v>
      </c>
      <c r="E73" s="23"/>
      <c r="F73" s="22">
        <v>12.74</v>
      </c>
      <c r="G73" s="22">
        <v>53.04</v>
      </c>
      <c r="H73" s="67">
        <v>0.05</v>
      </c>
      <c r="I73" s="34">
        <v>16</v>
      </c>
      <c r="J73" s="35"/>
      <c r="K73" s="34">
        <v>25.6</v>
      </c>
      <c r="L73" s="35"/>
      <c r="M73" s="35"/>
      <c r="N73" s="34">
        <v>3.52</v>
      </c>
    </row>
    <row r="74" spans="1:34" x14ac:dyDescent="0.2">
      <c r="A74" s="6"/>
      <c r="B74" s="97" t="s">
        <v>68</v>
      </c>
      <c r="C74" s="5"/>
      <c r="D74" s="12">
        <f>D75+D76</f>
        <v>2.9000000000000004</v>
      </c>
      <c r="E74" s="12">
        <f t="shared" ref="E74" si="25">E75+E76</f>
        <v>0.4</v>
      </c>
      <c r="F74" s="12">
        <f t="shared" ref="F74" si="26">F75+F76</f>
        <v>36.200000000000003</v>
      </c>
      <c r="G74" s="12">
        <f t="shared" ref="G74" si="27">G75+G76</f>
        <v>180</v>
      </c>
      <c r="H74" s="12">
        <f t="shared" ref="H74" si="28">H75+H76</f>
        <v>0.1</v>
      </c>
      <c r="I74" s="12">
        <f t="shared" ref="I74" si="29">I75+I76</f>
        <v>134.80000000000001</v>
      </c>
      <c r="J74" s="12">
        <f t="shared" ref="J74" si="30">J75+J76</f>
        <v>0.02</v>
      </c>
      <c r="K74" s="12">
        <f t="shared" ref="K74" si="31">K75+K76</f>
        <v>102</v>
      </c>
      <c r="L74" s="12">
        <f t="shared" ref="L74" si="32">L75+L76</f>
        <v>82</v>
      </c>
      <c r="M74" s="12">
        <f t="shared" ref="M74" si="33">M75+M76</f>
        <v>38</v>
      </c>
      <c r="N74" s="12">
        <f t="shared" ref="N74" si="34">N75+N76</f>
        <v>1.2</v>
      </c>
    </row>
    <row r="75" spans="1:34" x14ac:dyDescent="0.2">
      <c r="A75" s="86" t="s">
        <v>70</v>
      </c>
      <c r="B75" s="21" t="s">
        <v>69</v>
      </c>
      <c r="C75" s="66">
        <v>200</v>
      </c>
      <c r="D75" s="22">
        <v>1.1000000000000001</v>
      </c>
      <c r="E75" s="23"/>
      <c r="F75" s="22">
        <v>20</v>
      </c>
      <c r="G75" s="22">
        <v>94</v>
      </c>
      <c r="H75" s="69">
        <v>0.02</v>
      </c>
      <c r="I75" s="70">
        <v>14.8</v>
      </c>
      <c r="J75" s="71">
        <v>0.02</v>
      </c>
      <c r="K75" s="70">
        <v>34</v>
      </c>
      <c r="L75" s="71">
        <v>36</v>
      </c>
      <c r="M75" s="71">
        <v>12</v>
      </c>
      <c r="N75" s="70">
        <v>0.6</v>
      </c>
    </row>
    <row r="76" spans="1:34" x14ac:dyDescent="0.2">
      <c r="A76" s="20"/>
      <c r="B76" s="21" t="s">
        <v>71</v>
      </c>
      <c r="C76" s="66">
        <v>200</v>
      </c>
      <c r="D76" s="22">
        <v>1.8</v>
      </c>
      <c r="E76" s="23">
        <v>0.4</v>
      </c>
      <c r="F76" s="22">
        <v>16.2</v>
      </c>
      <c r="G76" s="22">
        <v>86</v>
      </c>
      <c r="H76" s="67">
        <v>0.08</v>
      </c>
      <c r="I76" s="34">
        <v>120</v>
      </c>
      <c r="J76" s="35"/>
      <c r="K76" s="34">
        <v>68</v>
      </c>
      <c r="L76" s="35">
        <v>46</v>
      </c>
      <c r="M76" s="35">
        <v>26</v>
      </c>
      <c r="N76" s="34">
        <v>0.6</v>
      </c>
    </row>
    <row r="77" spans="1:34" x14ac:dyDescent="0.2">
      <c r="A77" s="14" t="s">
        <v>28</v>
      </c>
      <c r="B77" s="101" t="s">
        <v>10</v>
      </c>
      <c r="C77" s="101"/>
      <c r="D77" s="19">
        <f>D78+D82</f>
        <v>5.68</v>
      </c>
      <c r="E77" s="19">
        <f t="shared" ref="E77:N77" si="35">E78+E82</f>
        <v>8.9600000000000009</v>
      </c>
      <c r="F77" s="19">
        <f t="shared" si="35"/>
        <v>89.22999999999999</v>
      </c>
      <c r="G77" s="19">
        <f t="shared" si="35"/>
        <v>464.78</v>
      </c>
      <c r="H77" s="19">
        <f t="shared" si="35"/>
        <v>0.23</v>
      </c>
      <c r="I77" s="19">
        <f t="shared" si="35"/>
        <v>136.33000000000001</v>
      </c>
      <c r="J77" s="19">
        <f t="shared" si="35"/>
        <v>0.2</v>
      </c>
      <c r="K77" s="19">
        <f t="shared" si="35"/>
        <v>207.02</v>
      </c>
      <c r="L77" s="19">
        <f t="shared" si="35"/>
        <v>207.45</v>
      </c>
      <c r="M77" s="19">
        <f t="shared" si="35"/>
        <v>89.25</v>
      </c>
      <c r="N77" s="19">
        <f t="shared" si="35"/>
        <v>5.7</v>
      </c>
    </row>
    <row r="78" spans="1:34" x14ac:dyDescent="0.2">
      <c r="A78" s="7"/>
      <c r="B78" s="97" t="s">
        <v>44</v>
      </c>
      <c r="C78" s="29"/>
      <c r="D78" s="19">
        <f>D79+D80+D81</f>
        <v>2.88</v>
      </c>
      <c r="E78" s="19">
        <f t="shared" ref="E78:N78" si="36">E79+E80+E81</f>
        <v>8.56</v>
      </c>
      <c r="F78" s="19">
        <f t="shared" si="36"/>
        <v>54.83</v>
      </c>
      <c r="G78" s="19">
        <f t="shared" si="36"/>
        <v>302.77999999999997</v>
      </c>
      <c r="H78" s="19">
        <f t="shared" si="36"/>
        <v>0.13</v>
      </c>
      <c r="I78" s="19">
        <f t="shared" si="36"/>
        <v>12.33</v>
      </c>
      <c r="J78" s="19">
        <f t="shared" si="36"/>
        <v>0.2</v>
      </c>
      <c r="K78" s="19">
        <f t="shared" si="36"/>
        <v>125.02000000000001</v>
      </c>
      <c r="L78" s="19">
        <f t="shared" si="36"/>
        <v>147.44999999999999</v>
      </c>
      <c r="M78" s="19">
        <f t="shared" si="36"/>
        <v>55.25</v>
      </c>
      <c r="N78" s="19">
        <f t="shared" si="36"/>
        <v>2.3000000000000003</v>
      </c>
    </row>
    <row r="79" spans="1:34" ht="41.25" customHeight="1" x14ac:dyDescent="0.2">
      <c r="A79" s="72" t="s">
        <v>54</v>
      </c>
      <c r="B79" s="73" t="s">
        <v>73</v>
      </c>
      <c r="C79" s="11">
        <v>60</v>
      </c>
      <c r="D79" s="11">
        <v>0.98</v>
      </c>
      <c r="E79" s="74">
        <v>4.8600000000000003</v>
      </c>
      <c r="F79" s="74">
        <v>5.53</v>
      </c>
      <c r="G79" s="74">
        <v>69.78</v>
      </c>
      <c r="H79" s="74">
        <v>0.02</v>
      </c>
      <c r="I79" s="74">
        <v>2.5299999999999998</v>
      </c>
      <c r="J79" s="74"/>
      <c r="K79" s="74">
        <v>27.92</v>
      </c>
      <c r="L79" s="74">
        <v>36.549999999999997</v>
      </c>
      <c r="M79" s="74">
        <v>19.350000000000001</v>
      </c>
      <c r="N79" s="74">
        <v>0.6</v>
      </c>
    </row>
    <row r="80" spans="1:34" ht="48" x14ac:dyDescent="0.2">
      <c r="A80" s="86" t="s">
        <v>89</v>
      </c>
      <c r="B80" s="87" t="s">
        <v>90</v>
      </c>
      <c r="C80" s="2" t="s">
        <v>67</v>
      </c>
      <c r="D80" s="74">
        <v>1.9</v>
      </c>
      <c r="E80" s="74">
        <v>3.7</v>
      </c>
      <c r="F80" s="74">
        <v>13.9</v>
      </c>
      <c r="G80" s="74">
        <v>93</v>
      </c>
      <c r="H80" s="74">
        <v>0.1</v>
      </c>
      <c r="I80" s="74">
        <v>9.4</v>
      </c>
      <c r="J80" s="16"/>
      <c r="K80" s="74">
        <v>71.900000000000006</v>
      </c>
      <c r="L80" s="74">
        <v>71.3</v>
      </c>
      <c r="M80" s="74">
        <v>16.5</v>
      </c>
      <c r="N80" s="74">
        <v>1.1000000000000001</v>
      </c>
    </row>
    <row r="81" spans="1:34" ht="24" x14ac:dyDescent="0.2">
      <c r="A81" s="64" t="s">
        <v>64</v>
      </c>
      <c r="B81" s="60" t="s">
        <v>65</v>
      </c>
      <c r="C81" s="10">
        <v>200</v>
      </c>
      <c r="D81" s="10">
        <v>0</v>
      </c>
      <c r="E81" s="65">
        <v>0</v>
      </c>
      <c r="F81" s="10">
        <v>35.4</v>
      </c>
      <c r="G81" s="10">
        <v>140</v>
      </c>
      <c r="H81" s="36">
        <v>0.01</v>
      </c>
      <c r="I81" s="36">
        <v>0.4</v>
      </c>
      <c r="J81" s="36">
        <v>0.2</v>
      </c>
      <c r="K81" s="36">
        <v>25.2</v>
      </c>
      <c r="L81" s="36">
        <v>39.6</v>
      </c>
      <c r="M81" s="36">
        <v>19.399999999999999</v>
      </c>
      <c r="N81" s="36">
        <v>0.6</v>
      </c>
    </row>
    <row r="82" spans="1:34" x14ac:dyDescent="0.2">
      <c r="A82" s="20"/>
      <c r="B82" s="97" t="s">
        <v>68</v>
      </c>
      <c r="C82" s="66"/>
      <c r="D82" s="68">
        <f>D83+D84</f>
        <v>2.8</v>
      </c>
      <c r="E82" s="68">
        <f t="shared" ref="E82:N82" si="37">E83+E84</f>
        <v>0.4</v>
      </c>
      <c r="F82" s="68">
        <f t="shared" si="37"/>
        <v>34.4</v>
      </c>
      <c r="G82" s="68">
        <f t="shared" si="37"/>
        <v>162</v>
      </c>
      <c r="H82" s="68">
        <f t="shared" si="37"/>
        <v>0.1</v>
      </c>
      <c r="I82" s="68">
        <f t="shared" si="37"/>
        <v>124</v>
      </c>
      <c r="J82" s="68">
        <f t="shared" si="37"/>
        <v>0</v>
      </c>
      <c r="K82" s="68">
        <f t="shared" si="37"/>
        <v>82</v>
      </c>
      <c r="L82" s="68">
        <f t="shared" si="37"/>
        <v>60</v>
      </c>
      <c r="M82" s="68">
        <f t="shared" si="37"/>
        <v>34</v>
      </c>
      <c r="N82" s="68">
        <f t="shared" si="37"/>
        <v>3.4</v>
      </c>
    </row>
    <row r="83" spans="1:34" x14ac:dyDescent="0.2">
      <c r="A83" s="86" t="s">
        <v>84</v>
      </c>
      <c r="B83" s="21" t="s">
        <v>85</v>
      </c>
      <c r="C83" s="66">
        <v>200</v>
      </c>
      <c r="D83" s="22">
        <v>1</v>
      </c>
      <c r="E83" s="23"/>
      <c r="F83" s="22">
        <v>18.2</v>
      </c>
      <c r="G83" s="22">
        <v>76</v>
      </c>
      <c r="H83" s="69">
        <v>0.02</v>
      </c>
      <c r="I83" s="70">
        <v>4</v>
      </c>
      <c r="J83" s="71">
        <v>0</v>
      </c>
      <c r="K83" s="70">
        <v>14</v>
      </c>
      <c r="L83" s="71">
        <v>14</v>
      </c>
      <c r="M83" s="71">
        <v>8</v>
      </c>
      <c r="N83" s="70">
        <v>2.8</v>
      </c>
    </row>
    <row r="84" spans="1:34" x14ac:dyDescent="0.2">
      <c r="A84" s="20"/>
      <c r="B84" s="21" t="s">
        <v>71</v>
      </c>
      <c r="C84" s="66">
        <v>200</v>
      </c>
      <c r="D84" s="22">
        <v>1.8</v>
      </c>
      <c r="E84" s="23">
        <v>0.4</v>
      </c>
      <c r="F84" s="22">
        <v>16.2</v>
      </c>
      <c r="G84" s="22">
        <v>86</v>
      </c>
      <c r="H84" s="67">
        <v>0.08</v>
      </c>
      <c r="I84" s="34">
        <v>120</v>
      </c>
      <c r="J84" s="35"/>
      <c r="K84" s="34">
        <v>68</v>
      </c>
      <c r="L84" s="35">
        <v>46</v>
      </c>
      <c r="M84" s="35">
        <v>26</v>
      </c>
      <c r="N84" s="34">
        <v>0.6</v>
      </c>
    </row>
    <row r="85" spans="1:34" x14ac:dyDescent="0.2">
      <c r="A85" s="14" t="s">
        <v>42</v>
      </c>
      <c r="B85" s="101" t="s">
        <v>9</v>
      </c>
      <c r="C85" s="101"/>
      <c r="D85" s="19">
        <f>D86+D91</f>
        <v>5.9</v>
      </c>
      <c r="E85" s="19">
        <f t="shared" ref="E85:N85" si="38">E86+E91</f>
        <v>10.53</v>
      </c>
      <c r="F85" s="19">
        <f t="shared" si="38"/>
        <v>99.91</v>
      </c>
      <c r="G85" s="19">
        <f t="shared" si="38"/>
        <v>523.31999999999994</v>
      </c>
      <c r="H85" s="19">
        <f t="shared" si="38"/>
        <v>0.28000000000000003</v>
      </c>
      <c r="I85" s="19">
        <f t="shared" si="38"/>
        <v>183.4</v>
      </c>
      <c r="J85" s="19">
        <f t="shared" si="38"/>
        <v>105.003</v>
      </c>
      <c r="K85" s="19">
        <f t="shared" si="38"/>
        <v>178.14</v>
      </c>
      <c r="L85" s="19">
        <f t="shared" si="38"/>
        <v>122.84</v>
      </c>
      <c r="M85" s="19">
        <f t="shared" si="38"/>
        <v>64.52000000000001</v>
      </c>
      <c r="N85" s="19">
        <f t="shared" si="38"/>
        <v>7.95</v>
      </c>
    </row>
    <row r="86" spans="1:34" x14ac:dyDescent="0.2">
      <c r="A86" s="7"/>
      <c r="B86" s="97" t="s">
        <v>44</v>
      </c>
      <c r="C86" s="29"/>
      <c r="D86" s="19">
        <f>D87+D88+D89+D90</f>
        <v>2.9000000000000004</v>
      </c>
      <c r="E86" s="19">
        <f t="shared" ref="E86" si="39">E87+E88+E89+E90</f>
        <v>9.84</v>
      </c>
      <c r="F86" s="19">
        <f t="shared" ref="F86" si="40">F87+F88+F89+F90</f>
        <v>46.73</v>
      </c>
      <c r="G86" s="19">
        <f t="shared" ref="G86" si="41">G87+G88+G89+G90</f>
        <v>281.27</v>
      </c>
      <c r="H86" s="19">
        <f t="shared" ref="H86" si="42">H87+H88+H89+H90</f>
        <v>0.2</v>
      </c>
      <c r="I86" s="19">
        <f t="shared" ref="I86" si="43">I87+I88+I89+I90</f>
        <v>63.400000000000006</v>
      </c>
      <c r="J86" s="19">
        <f t="shared" ref="J86" si="44">J87+J88+J89+J90</f>
        <v>105.003</v>
      </c>
      <c r="K86" s="19">
        <f t="shared" ref="K86" si="45">K87+K88+K89+K90</f>
        <v>110.13999999999999</v>
      </c>
      <c r="L86" s="19">
        <f t="shared" ref="L86" si="46">L87+L88+L89+L90</f>
        <v>76.84</v>
      </c>
      <c r="M86" s="19">
        <f t="shared" ref="M86" si="47">M87+M88+M89+M90</f>
        <v>38.520000000000003</v>
      </c>
      <c r="N86" s="19">
        <f t="shared" ref="N86" si="48">N87+N88+N89+N90</f>
        <v>7.3500000000000005</v>
      </c>
      <c r="O86" s="47"/>
      <c r="P86" s="48"/>
      <c r="Q86" s="49"/>
      <c r="R86" s="50"/>
      <c r="S86" s="49"/>
      <c r="T86" s="49"/>
      <c r="U86" s="51"/>
      <c r="V86" s="52"/>
      <c r="W86" s="52"/>
      <c r="X86" s="53"/>
      <c r="Y86" s="53"/>
      <c r="Z86" s="53"/>
      <c r="AA86" s="53"/>
      <c r="AB86" s="53"/>
      <c r="AC86" s="53"/>
      <c r="AD86" s="53"/>
      <c r="AE86" s="52"/>
      <c r="AF86" s="53"/>
      <c r="AG86" s="53"/>
      <c r="AH86" s="52"/>
    </row>
    <row r="87" spans="1:34" ht="36" x14ac:dyDescent="0.2">
      <c r="A87" s="77" t="s">
        <v>55</v>
      </c>
      <c r="B87" s="73" t="s">
        <v>86</v>
      </c>
      <c r="C87" s="11">
        <v>60</v>
      </c>
      <c r="D87" s="74">
        <v>0.75</v>
      </c>
      <c r="E87" s="74">
        <v>6.08</v>
      </c>
      <c r="F87" s="74">
        <v>4.41</v>
      </c>
      <c r="G87" s="74">
        <v>75.3</v>
      </c>
      <c r="H87" s="74">
        <v>0.03</v>
      </c>
      <c r="I87" s="74">
        <v>5.8</v>
      </c>
      <c r="J87" s="74"/>
      <c r="K87" s="74">
        <v>18.739999999999998</v>
      </c>
      <c r="L87" s="74">
        <v>25.96</v>
      </c>
      <c r="M87" s="74">
        <v>11.72</v>
      </c>
      <c r="N87" s="74">
        <v>0.5</v>
      </c>
      <c r="O87" s="47"/>
      <c r="P87" s="48"/>
      <c r="Q87" s="49"/>
      <c r="R87" s="50"/>
      <c r="S87" s="49"/>
      <c r="T87" s="49"/>
      <c r="U87" s="51"/>
      <c r="V87" s="52"/>
      <c r="W87" s="52"/>
      <c r="X87" s="53"/>
      <c r="Y87" s="53"/>
      <c r="Z87" s="53"/>
      <c r="AA87" s="53"/>
      <c r="AB87" s="53"/>
      <c r="AC87" s="53"/>
      <c r="AD87" s="53"/>
      <c r="AE87" s="52"/>
      <c r="AF87" s="53"/>
      <c r="AG87" s="53"/>
      <c r="AH87" s="52"/>
    </row>
    <row r="88" spans="1:34" ht="39" customHeight="1" x14ac:dyDescent="0.2">
      <c r="A88" s="81" t="s">
        <v>56</v>
      </c>
      <c r="B88" s="62" t="s">
        <v>75</v>
      </c>
      <c r="C88" s="5">
        <v>200</v>
      </c>
      <c r="D88" s="17">
        <v>1.44</v>
      </c>
      <c r="E88" s="17">
        <v>3.56</v>
      </c>
      <c r="F88" s="17">
        <v>7.09</v>
      </c>
      <c r="G88" s="17">
        <v>66.17</v>
      </c>
      <c r="H88" s="17" t="s">
        <v>57</v>
      </c>
      <c r="I88" s="17" t="s">
        <v>58</v>
      </c>
      <c r="J88" s="63">
        <v>105</v>
      </c>
      <c r="K88" s="17" t="s">
        <v>59</v>
      </c>
      <c r="L88" s="17" t="s">
        <v>60</v>
      </c>
      <c r="M88" s="17" t="s">
        <v>61</v>
      </c>
      <c r="N88" s="17" t="s">
        <v>62</v>
      </c>
      <c r="O88" s="47"/>
      <c r="P88" s="48"/>
      <c r="Q88" s="49"/>
      <c r="R88" s="50"/>
      <c r="S88" s="49"/>
      <c r="T88" s="49"/>
      <c r="U88" s="51"/>
      <c r="V88" s="52"/>
      <c r="W88" s="52"/>
      <c r="X88" s="53"/>
      <c r="Y88" s="53"/>
      <c r="Z88" s="53"/>
      <c r="AA88" s="53"/>
      <c r="AB88" s="53"/>
      <c r="AC88" s="53"/>
      <c r="AD88" s="53"/>
      <c r="AE88" s="52"/>
      <c r="AF88" s="53"/>
      <c r="AG88" s="53"/>
      <c r="AH88" s="52"/>
    </row>
    <row r="89" spans="1:34" ht="24" x14ac:dyDescent="0.2">
      <c r="A89" s="82" t="s">
        <v>87</v>
      </c>
      <c r="B89" s="60" t="s">
        <v>88</v>
      </c>
      <c r="C89" s="10">
        <v>200</v>
      </c>
      <c r="D89" s="15">
        <v>0.2</v>
      </c>
      <c r="E89" s="83">
        <v>0.2</v>
      </c>
      <c r="F89" s="15">
        <v>25.8</v>
      </c>
      <c r="G89" s="15">
        <v>103</v>
      </c>
      <c r="H89" s="84">
        <v>0.02</v>
      </c>
      <c r="I89" s="84">
        <v>6</v>
      </c>
      <c r="J89" s="85">
        <v>3.0000000000000001E-3</v>
      </c>
      <c r="K89" s="84">
        <v>15.5</v>
      </c>
      <c r="L89" s="85">
        <v>6.6</v>
      </c>
      <c r="M89" s="85">
        <v>6.7</v>
      </c>
      <c r="N89" s="84">
        <v>1.4</v>
      </c>
      <c r="O89" s="47"/>
      <c r="P89" s="48"/>
      <c r="Q89" s="49"/>
      <c r="R89" s="50"/>
      <c r="S89" s="49"/>
      <c r="T89" s="49"/>
      <c r="U89" s="51"/>
      <c r="V89" s="52"/>
      <c r="W89" s="52"/>
      <c r="X89" s="53"/>
      <c r="Y89" s="53"/>
      <c r="Z89" s="53"/>
      <c r="AA89" s="53"/>
      <c r="AB89" s="53"/>
      <c r="AC89" s="53"/>
      <c r="AD89" s="53"/>
      <c r="AE89" s="52"/>
      <c r="AF89" s="53"/>
      <c r="AG89" s="53"/>
      <c r="AH89" s="52"/>
    </row>
    <row r="90" spans="1:34" ht="25.5" x14ac:dyDescent="0.2">
      <c r="A90" s="61" t="s">
        <v>83</v>
      </c>
      <c r="B90" s="21" t="s">
        <v>95</v>
      </c>
      <c r="C90" s="88">
        <v>160</v>
      </c>
      <c r="D90" s="22">
        <v>0.51</v>
      </c>
      <c r="E90" s="23"/>
      <c r="F90" s="22">
        <v>9.43</v>
      </c>
      <c r="G90" s="22">
        <v>36.799999999999997</v>
      </c>
      <c r="H90" s="67">
        <v>7.0000000000000007E-2</v>
      </c>
      <c r="I90" s="67">
        <v>21.3</v>
      </c>
      <c r="J90" s="35"/>
      <c r="K90" s="67">
        <v>34.1</v>
      </c>
      <c r="L90" s="35"/>
      <c r="M90" s="35"/>
      <c r="N90" s="67">
        <v>4.6900000000000004</v>
      </c>
      <c r="O90" s="47"/>
      <c r="P90" s="48"/>
      <c r="Q90" s="49"/>
      <c r="R90" s="50"/>
      <c r="S90" s="49"/>
      <c r="T90" s="49"/>
      <c r="U90" s="51"/>
      <c r="V90" s="52"/>
      <c r="W90" s="52"/>
      <c r="X90" s="53"/>
      <c r="Y90" s="53"/>
      <c r="Z90" s="53"/>
      <c r="AA90" s="53"/>
      <c r="AB90" s="53"/>
      <c r="AC90" s="53"/>
      <c r="AD90" s="53"/>
      <c r="AE90" s="52"/>
      <c r="AF90" s="53"/>
      <c r="AG90" s="53"/>
      <c r="AH90" s="52"/>
    </row>
    <row r="91" spans="1:34" x14ac:dyDescent="0.2">
      <c r="A91" s="91"/>
      <c r="B91" s="97" t="s">
        <v>68</v>
      </c>
      <c r="C91" s="66"/>
      <c r="D91" s="68">
        <f>D92+D93</f>
        <v>3</v>
      </c>
      <c r="E91" s="68">
        <f t="shared" ref="E91:N91" si="49">E92+E93</f>
        <v>0.69000000000000006</v>
      </c>
      <c r="F91" s="68">
        <f t="shared" si="49"/>
        <v>53.18</v>
      </c>
      <c r="G91" s="68">
        <f t="shared" si="49"/>
        <v>242.05</v>
      </c>
      <c r="H91" s="68">
        <f t="shared" si="49"/>
        <v>0.08</v>
      </c>
      <c r="I91" s="68">
        <f t="shared" si="49"/>
        <v>120</v>
      </c>
      <c r="J91" s="68">
        <f t="shared" si="49"/>
        <v>0</v>
      </c>
      <c r="K91" s="68">
        <f t="shared" si="49"/>
        <v>68</v>
      </c>
      <c r="L91" s="68">
        <f t="shared" si="49"/>
        <v>46</v>
      </c>
      <c r="M91" s="68">
        <f t="shared" si="49"/>
        <v>26</v>
      </c>
      <c r="N91" s="68">
        <f t="shared" si="49"/>
        <v>0.6</v>
      </c>
      <c r="O91" s="47"/>
      <c r="P91" s="48"/>
      <c r="Q91" s="49"/>
      <c r="R91" s="50"/>
      <c r="S91" s="49"/>
      <c r="T91" s="49"/>
      <c r="U91" s="51"/>
      <c r="V91" s="52"/>
      <c r="W91" s="52"/>
      <c r="X91" s="53"/>
      <c r="Y91" s="53"/>
      <c r="Z91" s="53"/>
      <c r="AA91" s="53"/>
      <c r="AB91" s="53"/>
      <c r="AC91" s="53"/>
      <c r="AD91" s="53"/>
      <c r="AE91" s="52"/>
      <c r="AF91" s="53"/>
      <c r="AG91" s="53"/>
      <c r="AH91" s="52"/>
    </row>
    <row r="92" spans="1:34" x14ac:dyDescent="0.2">
      <c r="A92" s="91" t="s">
        <v>77</v>
      </c>
      <c r="B92" s="21" t="s">
        <v>78</v>
      </c>
      <c r="C92" s="66">
        <v>200</v>
      </c>
      <c r="D92" s="22">
        <v>0.13</v>
      </c>
      <c r="E92" s="23">
        <v>0.05</v>
      </c>
      <c r="F92" s="22">
        <v>25.88</v>
      </c>
      <c r="G92" s="22">
        <v>104.45</v>
      </c>
      <c r="H92" s="67"/>
      <c r="I92" s="34"/>
      <c r="J92" s="35"/>
      <c r="K92" s="34"/>
      <c r="L92" s="35"/>
      <c r="M92" s="35"/>
      <c r="N92" s="34"/>
      <c r="O92" s="47"/>
      <c r="P92" s="48"/>
      <c r="Q92" s="49"/>
      <c r="R92" s="50"/>
      <c r="S92" s="49"/>
      <c r="T92" s="49"/>
      <c r="U92" s="51"/>
      <c r="V92" s="52"/>
      <c r="W92" s="52"/>
      <c r="X92" s="53"/>
      <c r="Y92" s="53"/>
      <c r="Z92" s="53"/>
      <c r="AA92" s="53"/>
      <c r="AB92" s="53"/>
      <c r="AC92" s="53"/>
      <c r="AD92" s="53"/>
      <c r="AE92" s="52"/>
      <c r="AF92" s="53"/>
      <c r="AG92" s="53"/>
      <c r="AH92" s="52"/>
    </row>
    <row r="93" spans="1:34" x14ac:dyDescent="0.2">
      <c r="A93" s="20"/>
      <c r="B93" s="21" t="s">
        <v>71</v>
      </c>
      <c r="C93" s="66">
        <v>320</v>
      </c>
      <c r="D93" s="22">
        <v>2.87</v>
      </c>
      <c r="E93" s="23">
        <v>0.64</v>
      </c>
      <c r="F93" s="22">
        <v>27.3</v>
      </c>
      <c r="G93" s="22">
        <v>137.6</v>
      </c>
      <c r="H93" s="67">
        <v>0.08</v>
      </c>
      <c r="I93" s="34">
        <v>120</v>
      </c>
      <c r="J93" s="35"/>
      <c r="K93" s="34">
        <v>68</v>
      </c>
      <c r="L93" s="35">
        <v>46</v>
      </c>
      <c r="M93" s="35">
        <v>26</v>
      </c>
      <c r="N93" s="34">
        <v>0.6</v>
      </c>
      <c r="O93" s="47"/>
      <c r="P93" s="48"/>
      <c r="Q93" s="49"/>
      <c r="R93" s="50"/>
      <c r="S93" s="49"/>
      <c r="T93" s="49"/>
      <c r="U93" s="51"/>
      <c r="V93" s="52"/>
      <c r="W93" s="52"/>
      <c r="X93" s="53"/>
      <c r="Y93" s="53"/>
      <c r="Z93" s="53"/>
      <c r="AA93" s="53"/>
      <c r="AB93" s="53"/>
      <c r="AC93" s="53"/>
      <c r="AD93" s="53"/>
      <c r="AE93" s="52"/>
      <c r="AF93" s="53"/>
      <c r="AG93" s="53"/>
      <c r="AH93" s="52"/>
    </row>
    <row r="94" spans="1:34" x14ac:dyDescent="0.2">
      <c r="A94" s="7"/>
      <c r="B94" s="9"/>
      <c r="C94" s="5"/>
      <c r="D94" s="10"/>
      <c r="E94" s="5"/>
      <c r="F94" s="10"/>
      <c r="G94" s="10"/>
      <c r="H94" s="33"/>
      <c r="I94" s="31"/>
      <c r="J94" s="31"/>
      <c r="K94" s="36"/>
      <c r="L94" s="31"/>
      <c r="M94" s="31"/>
      <c r="N94" s="33"/>
      <c r="O94" s="47"/>
      <c r="P94" s="48"/>
      <c r="Q94" s="49"/>
      <c r="R94" s="50"/>
      <c r="S94" s="49"/>
      <c r="T94" s="49"/>
      <c r="U94" s="51"/>
      <c r="V94" s="52"/>
      <c r="W94" s="52"/>
      <c r="X94" s="53"/>
      <c r="Y94" s="53"/>
      <c r="Z94" s="53"/>
      <c r="AA94" s="53"/>
      <c r="AB94" s="53"/>
      <c r="AC94" s="53"/>
      <c r="AD94" s="53"/>
      <c r="AE94" s="52"/>
      <c r="AF94" s="53"/>
      <c r="AG94" s="53"/>
      <c r="AH94" s="52"/>
    </row>
    <row r="95" spans="1:34" x14ac:dyDescent="0.2">
      <c r="A95" s="7"/>
      <c r="B95" s="9"/>
      <c r="C95" s="5"/>
      <c r="D95" s="10"/>
      <c r="E95" s="5"/>
      <c r="F95" s="10"/>
      <c r="G95" s="10"/>
      <c r="H95" s="33"/>
      <c r="I95" s="31"/>
      <c r="J95" s="31"/>
      <c r="K95" s="36"/>
      <c r="L95" s="31"/>
      <c r="M95" s="31"/>
      <c r="N95" s="33"/>
    </row>
  </sheetData>
  <mergeCells count="14">
    <mergeCell ref="K3:N3"/>
    <mergeCell ref="G3:G4"/>
    <mergeCell ref="B43:C43"/>
    <mergeCell ref="B6:C6"/>
    <mergeCell ref="B16:C16"/>
    <mergeCell ref="B25:C25"/>
    <mergeCell ref="B34:C34"/>
    <mergeCell ref="D3:F3"/>
    <mergeCell ref="H3:I3"/>
    <mergeCell ref="B51:C51"/>
    <mergeCell ref="B68:C68"/>
    <mergeCell ref="B77:C77"/>
    <mergeCell ref="B85:C85"/>
    <mergeCell ref="A60:C60"/>
  </mergeCells>
  <phoneticPr fontId="0" type="noConversion"/>
  <pageMargins left="0.75" right="0.75" top="1" bottom="1" header="0.5" footer="0.5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147 руб</vt:lpstr>
      <vt:lpstr>'147 руб'!Область_печати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Овсянникова Оксана</dc:creator>
  <cp:keywords/>
  <dc:description/>
  <cp:lastModifiedBy>User</cp:lastModifiedBy>
  <cp:lastPrinted>2023-02-03T09:41:50Z</cp:lastPrinted>
  <dcterms:created xsi:type="dcterms:W3CDTF">2018-10-04T05:32:37Z</dcterms:created>
  <dcterms:modified xsi:type="dcterms:W3CDTF">2026-04-28T03:43:30Z</dcterms:modified>
  <cp:category/>
</cp:coreProperties>
</file>