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лечебное питание\"/>
    </mc:Choice>
  </mc:AlternateContent>
  <bookViews>
    <workbookView xWindow="0" yWindow="0" windowWidth="28800" windowHeight="12045"/>
  </bookViews>
  <sheets>
    <sheet name="167 руб" sheetId="1" r:id="rId1"/>
  </sheets>
  <definedNames>
    <definedName name="_xlnm.Print_Area" localSheetId="0">'167 руб'!$A$1:$N$144</definedName>
  </definedNames>
  <calcPr calcId="162913" refMode="R1C1"/>
</workbook>
</file>

<file path=xl/calcChain.xml><?xml version="1.0" encoding="utf-8"?>
<calcChain xmlns="http://schemas.openxmlformats.org/spreadsheetml/2006/main">
  <c r="E136" i="1" l="1"/>
  <c r="F136" i="1"/>
  <c r="G136" i="1"/>
  <c r="H136" i="1"/>
  <c r="I136" i="1"/>
  <c r="J136" i="1"/>
  <c r="K136" i="1"/>
  <c r="L136" i="1"/>
  <c r="M136" i="1"/>
  <c r="N136" i="1"/>
  <c r="D136" i="1"/>
  <c r="E131" i="1" l="1"/>
  <c r="F131" i="1"/>
  <c r="G131" i="1"/>
  <c r="H131" i="1"/>
  <c r="I131" i="1"/>
  <c r="J131" i="1"/>
  <c r="K131" i="1"/>
  <c r="L131" i="1"/>
  <c r="M131" i="1"/>
  <c r="N131" i="1"/>
  <c r="D131" i="1"/>
  <c r="E122" i="1"/>
  <c r="F122" i="1"/>
  <c r="G122" i="1"/>
  <c r="H122" i="1"/>
  <c r="I122" i="1"/>
  <c r="J122" i="1"/>
  <c r="K122" i="1"/>
  <c r="L122" i="1"/>
  <c r="M122" i="1"/>
  <c r="N122" i="1"/>
  <c r="D122" i="1"/>
  <c r="E118" i="1" l="1"/>
  <c r="E117" i="1" s="1"/>
  <c r="F118" i="1"/>
  <c r="F117" i="1" s="1"/>
  <c r="G118" i="1"/>
  <c r="G117" i="1" s="1"/>
  <c r="H118" i="1"/>
  <c r="H117" i="1" s="1"/>
  <c r="I118" i="1"/>
  <c r="I117" i="1" s="1"/>
  <c r="J118" i="1"/>
  <c r="J117" i="1" s="1"/>
  <c r="K118" i="1"/>
  <c r="K117" i="1" s="1"/>
  <c r="L118" i="1"/>
  <c r="L117" i="1" s="1"/>
  <c r="M118" i="1"/>
  <c r="M117" i="1" s="1"/>
  <c r="N118" i="1"/>
  <c r="N117" i="1" s="1"/>
  <c r="D118" i="1"/>
  <c r="D117" i="1" s="1"/>
  <c r="E105" i="1"/>
  <c r="F105" i="1"/>
  <c r="G105" i="1"/>
  <c r="H105" i="1"/>
  <c r="I105" i="1"/>
  <c r="J105" i="1"/>
  <c r="K105" i="1"/>
  <c r="L105" i="1"/>
  <c r="M105" i="1"/>
  <c r="N105" i="1"/>
  <c r="D105" i="1"/>
  <c r="E110" i="1"/>
  <c r="F110" i="1"/>
  <c r="G110" i="1"/>
  <c r="H110" i="1"/>
  <c r="I110" i="1"/>
  <c r="J110" i="1"/>
  <c r="K110" i="1"/>
  <c r="L110" i="1"/>
  <c r="M110" i="1"/>
  <c r="N110" i="1"/>
  <c r="D110" i="1"/>
  <c r="N104" i="1" l="1"/>
  <c r="D104" i="1"/>
  <c r="L104" i="1"/>
  <c r="H104" i="1"/>
  <c r="K104" i="1"/>
  <c r="G104" i="1"/>
  <c r="F104" i="1"/>
  <c r="J104" i="1"/>
  <c r="M104" i="1"/>
  <c r="I104" i="1"/>
  <c r="E104" i="1"/>
  <c r="E94" i="1" l="1"/>
  <c r="F94" i="1"/>
  <c r="G94" i="1"/>
  <c r="H94" i="1"/>
  <c r="I94" i="1"/>
  <c r="J94" i="1"/>
  <c r="K94" i="1"/>
  <c r="L94" i="1"/>
  <c r="M94" i="1"/>
  <c r="N94" i="1"/>
  <c r="D94" i="1"/>
  <c r="E90" i="1" l="1"/>
  <c r="E89" i="1" s="1"/>
  <c r="F90" i="1"/>
  <c r="F89" i="1" s="1"/>
  <c r="G90" i="1"/>
  <c r="G89" i="1" s="1"/>
  <c r="H90" i="1"/>
  <c r="H89" i="1" s="1"/>
  <c r="I90" i="1"/>
  <c r="I89" i="1" s="1"/>
  <c r="J90" i="1"/>
  <c r="J89" i="1" s="1"/>
  <c r="K90" i="1"/>
  <c r="K89" i="1" s="1"/>
  <c r="L90" i="1"/>
  <c r="L89" i="1" s="1"/>
  <c r="M90" i="1"/>
  <c r="M89" i="1" s="1"/>
  <c r="N90" i="1"/>
  <c r="N89" i="1" s="1"/>
  <c r="D90" i="1"/>
  <c r="D89" i="1" s="1"/>
  <c r="E81" i="1"/>
  <c r="F81" i="1"/>
  <c r="G81" i="1"/>
  <c r="H81" i="1"/>
  <c r="I81" i="1"/>
  <c r="J81" i="1"/>
  <c r="K81" i="1"/>
  <c r="L81" i="1"/>
  <c r="M81" i="1"/>
  <c r="N81" i="1"/>
  <c r="D81" i="1"/>
  <c r="E76" i="1"/>
  <c r="F76" i="1"/>
  <c r="G76" i="1"/>
  <c r="H76" i="1"/>
  <c r="I76" i="1"/>
  <c r="J76" i="1"/>
  <c r="K76" i="1"/>
  <c r="L76" i="1"/>
  <c r="M76" i="1"/>
  <c r="N76" i="1"/>
  <c r="D76" i="1"/>
  <c r="E67" i="1"/>
  <c r="F67" i="1"/>
  <c r="G67" i="1"/>
  <c r="H67" i="1"/>
  <c r="I67" i="1"/>
  <c r="J67" i="1"/>
  <c r="K67" i="1"/>
  <c r="L67" i="1"/>
  <c r="M67" i="1"/>
  <c r="N67" i="1"/>
  <c r="D67" i="1"/>
  <c r="E62" i="1" l="1"/>
  <c r="F62" i="1"/>
  <c r="G62" i="1"/>
  <c r="H62" i="1"/>
  <c r="I62" i="1"/>
  <c r="J62" i="1"/>
  <c r="K62" i="1"/>
  <c r="L62" i="1"/>
  <c r="M62" i="1"/>
  <c r="N62" i="1"/>
  <c r="D62" i="1"/>
  <c r="E53" i="1"/>
  <c r="F53" i="1"/>
  <c r="G53" i="1"/>
  <c r="H53" i="1"/>
  <c r="I53" i="1"/>
  <c r="J53" i="1"/>
  <c r="K53" i="1"/>
  <c r="L53" i="1"/>
  <c r="M53" i="1"/>
  <c r="N53" i="1"/>
  <c r="D53" i="1"/>
  <c r="E48" i="1"/>
  <c r="F48" i="1"/>
  <c r="F47" i="1" s="1"/>
  <c r="G48" i="1"/>
  <c r="G47" i="1" s="1"/>
  <c r="H48" i="1"/>
  <c r="H47" i="1" s="1"/>
  <c r="I48" i="1"/>
  <c r="J48" i="1"/>
  <c r="J47" i="1" s="1"/>
  <c r="K48" i="1"/>
  <c r="K47" i="1" s="1"/>
  <c r="L48" i="1"/>
  <c r="L47" i="1" s="1"/>
  <c r="M48" i="1"/>
  <c r="N48" i="1"/>
  <c r="N47" i="1" s="1"/>
  <c r="D48" i="1"/>
  <c r="D47" i="1" s="1"/>
  <c r="M47" i="1" l="1"/>
  <c r="I47" i="1"/>
  <c r="E47" i="1"/>
  <c r="E39" i="1"/>
  <c r="F39" i="1"/>
  <c r="G39" i="1"/>
  <c r="H39" i="1"/>
  <c r="I39" i="1"/>
  <c r="J39" i="1"/>
  <c r="K39" i="1"/>
  <c r="L39" i="1"/>
  <c r="M39" i="1"/>
  <c r="N39" i="1"/>
  <c r="D39" i="1"/>
  <c r="E34" i="1" l="1"/>
  <c r="F34" i="1"/>
  <c r="G34" i="1"/>
  <c r="H34" i="1"/>
  <c r="I34" i="1"/>
  <c r="J34" i="1"/>
  <c r="K34" i="1"/>
  <c r="L34" i="1"/>
  <c r="M34" i="1"/>
  <c r="N34" i="1"/>
  <c r="D34" i="1"/>
  <c r="E21" i="1" l="1"/>
  <c r="F21" i="1"/>
  <c r="G21" i="1"/>
  <c r="H21" i="1"/>
  <c r="I21" i="1"/>
  <c r="J21" i="1"/>
  <c r="K21" i="1"/>
  <c r="L21" i="1"/>
  <c r="M21" i="1"/>
  <c r="N21" i="1"/>
  <c r="D21" i="1"/>
  <c r="E26" i="1"/>
  <c r="F26" i="1"/>
  <c r="G26" i="1"/>
  <c r="H26" i="1"/>
  <c r="I26" i="1"/>
  <c r="J26" i="1"/>
  <c r="K26" i="1"/>
  <c r="L26" i="1"/>
  <c r="M26" i="1"/>
  <c r="N26" i="1"/>
  <c r="D26" i="1"/>
  <c r="E12" i="1"/>
  <c r="F12" i="1"/>
  <c r="G12" i="1"/>
  <c r="H12" i="1"/>
  <c r="I12" i="1"/>
  <c r="J12" i="1"/>
  <c r="K12" i="1"/>
  <c r="L12" i="1"/>
  <c r="M12" i="1"/>
  <c r="N12" i="1"/>
  <c r="D12" i="1"/>
  <c r="E7" i="1"/>
  <c r="E6" i="1" s="1"/>
  <c r="F7" i="1"/>
  <c r="G7" i="1"/>
  <c r="G6" i="1" s="1"/>
  <c r="H7" i="1"/>
  <c r="I7" i="1"/>
  <c r="J7" i="1"/>
  <c r="K7" i="1"/>
  <c r="L7" i="1"/>
  <c r="M7" i="1"/>
  <c r="M6" i="1" s="1"/>
  <c r="N7" i="1"/>
  <c r="D7" i="1"/>
  <c r="D6" i="1" s="1"/>
  <c r="N6" i="1" l="1"/>
  <c r="J6" i="1"/>
  <c r="F6" i="1"/>
  <c r="L6" i="1"/>
  <c r="H6" i="1"/>
  <c r="D20" i="1"/>
  <c r="L20" i="1"/>
  <c r="H20" i="1"/>
  <c r="K20" i="1"/>
  <c r="G20" i="1"/>
  <c r="N20" i="1"/>
  <c r="J20" i="1"/>
  <c r="F20" i="1"/>
  <c r="M20" i="1"/>
  <c r="I20" i="1"/>
  <c r="E20" i="1"/>
  <c r="I6" i="1"/>
  <c r="K6" i="1"/>
  <c r="I130" i="1" l="1"/>
  <c r="J130" i="1"/>
  <c r="K130" i="1"/>
  <c r="D130" i="1"/>
  <c r="E130" i="1"/>
  <c r="F130" i="1"/>
  <c r="G130" i="1"/>
  <c r="M130" i="1"/>
  <c r="N130" i="1" l="1"/>
  <c r="L130" i="1"/>
  <c r="H130" i="1"/>
  <c r="J95" i="1" l="1"/>
  <c r="D75" i="1" l="1"/>
  <c r="L75" i="1"/>
  <c r="H75" i="1"/>
  <c r="K75" i="1"/>
  <c r="G75" i="1"/>
  <c r="N75" i="1"/>
  <c r="J75" i="1"/>
  <c r="F75" i="1"/>
  <c r="M75" i="1"/>
  <c r="I75" i="1"/>
  <c r="E75" i="1"/>
  <c r="H61" i="1" l="1"/>
  <c r="I61" i="1"/>
  <c r="J61" i="1"/>
  <c r="K61" i="1"/>
  <c r="N61" i="1"/>
  <c r="E61" i="1"/>
  <c r="M61" i="1"/>
  <c r="E33" i="1"/>
  <c r="F33" i="1"/>
  <c r="G33" i="1"/>
  <c r="H33" i="1"/>
  <c r="I33" i="1"/>
  <c r="J33" i="1"/>
  <c r="K33" i="1"/>
  <c r="L33" i="1"/>
  <c r="M33" i="1"/>
  <c r="N33" i="1"/>
  <c r="D33" i="1"/>
  <c r="L61" i="1" l="1"/>
  <c r="D61" i="1"/>
  <c r="G61" i="1"/>
  <c r="F61" i="1"/>
</calcChain>
</file>

<file path=xl/sharedStrings.xml><?xml version="1.0" encoding="utf-8"?>
<sst xmlns="http://schemas.openxmlformats.org/spreadsheetml/2006/main" count="284" uniqueCount="142">
  <si>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</si>
  <si>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</si>
  <si>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</si>
  <si>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</si>
  <si>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</si>
  <si>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</si>
  <si>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</si>
  <si>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</si>
  <si>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</si>
  <si>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</si>
  <si>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</si>
  <si>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</si>
  <si>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</si>
  <si>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</si>
  <si>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</si>
  <si>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</si>
  <si>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</si>
  <si>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</si>
  <si>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</si>
  <si>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</si>
  <si>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</si>
  <si>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</si>
  <si>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</si>
  <si>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</si>
  <si>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</si>
  <si>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</si>
  <si>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</si>
  <si>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</si>
  <si>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</si>
  <si>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312/17</t>
  </si>
  <si>
    <t>210/17</t>
  </si>
  <si>
    <t>93/17</t>
  </si>
  <si>
    <t>302/17</t>
  </si>
  <si>
    <t>Яблоко</t>
  </si>
  <si>
    <t>411/16</t>
  </si>
  <si>
    <t>394/16</t>
  </si>
  <si>
    <t>70/17</t>
  </si>
  <si>
    <t>Овощи натуральные солёные (огурцы)</t>
  </si>
  <si>
    <t>200/5</t>
  </si>
  <si>
    <t>160/5</t>
  </si>
  <si>
    <t>0,18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</si>
  <si>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</si>
  <si>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</si>
  <si>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</si>
  <si>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</si>
  <si>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</si>
  <si>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</si>
  <si>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</si>
  <si>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</si>
  <si>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</si>
  <si>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</si>
  <si>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ДЕНЬ 10.</t>
  </si>
  <si>
    <t>ДЕНЬ 7. ЭНЕРГЕТИЧЕСКАЯ И ПИЩЕВАЯ ЦЕННОСТЬ ЗА ДЕНЬ</t>
  </si>
  <si>
    <t>ЗАВТРАК</t>
  </si>
  <si>
    <t>ОБЕД</t>
  </si>
  <si>
    <t>52/17</t>
  </si>
  <si>
    <t>96/17</t>
  </si>
  <si>
    <t>200/15</t>
  </si>
  <si>
    <t>0,11</t>
  </si>
  <si>
    <t>16,79</t>
  </si>
  <si>
    <t>25,90</t>
  </si>
  <si>
    <t>68,13</t>
  </si>
  <si>
    <t>23,75</t>
  </si>
  <si>
    <t>Минеральные вещества (мг)</t>
  </si>
  <si>
    <t>304/17</t>
  </si>
  <si>
    <t>1008/13</t>
  </si>
  <si>
    <t>200</t>
  </si>
  <si>
    <t>0,01</t>
  </si>
  <si>
    <t>9,00</t>
  </si>
  <si>
    <t>5,82</t>
  </si>
  <si>
    <t>0,12</t>
  </si>
  <si>
    <t>102/17</t>
  </si>
  <si>
    <t>11,50</t>
  </si>
  <si>
    <t>40,80</t>
  </si>
  <si>
    <t>40,38</t>
  </si>
  <si>
    <t>16,70</t>
  </si>
  <si>
    <t>1,78</t>
  </si>
  <si>
    <t>ТТК 212</t>
  </si>
  <si>
    <t>98/17</t>
  </si>
  <si>
    <t>54/21</t>
  </si>
  <si>
    <t>750</t>
  </si>
  <si>
    <t>229/17</t>
  </si>
  <si>
    <t>75/50</t>
  </si>
  <si>
    <t>Чай с сахаром (чай-заварка, сахар)</t>
  </si>
  <si>
    <t>Каша "Дружба" с маслом (рис, пшено, молоко, сахар, соль йодир., масло слив)</t>
  </si>
  <si>
    <t>Салат из свеклы (свекла, сахар, соль йодир.,масло раст.)</t>
  </si>
  <si>
    <t>288/17</t>
  </si>
  <si>
    <t>Птица отварная (грудка)</t>
  </si>
  <si>
    <t>2.21/17</t>
  </si>
  <si>
    <t>"Сардельки" мясные паровые                      ( говядина, свинина, крупа рис., яйцо, лук репч., соль йодир.)</t>
  </si>
  <si>
    <t>Компот из кураги, витамин С (курага, сахар)</t>
  </si>
  <si>
    <t>Каша гречневая рассыпчатая (крупа гречневая, масло слив, соль йодир)</t>
  </si>
  <si>
    <t>Пюре картофельное (картофель, молоко, масло слив, соль йодир)</t>
  </si>
  <si>
    <t>Компот из смеси сухофруктов, витамин С (смесь сухофруктов, сахар)</t>
  </si>
  <si>
    <t>Свекольник вегетарианский (свекла, морковь, сахар, лук репч., карт., масло раст., соль йодир)</t>
  </si>
  <si>
    <t>8.10а/17</t>
  </si>
  <si>
    <t>1.12/17</t>
  </si>
  <si>
    <t>Салат из белокочанной капусты и моркови (капуста белок свежая, морковь, масло раст)</t>
  </si>
  <si>
    <t>99/06</t>
  </si>
  <si>
    <t>Каша кукурузная молочная (жидкая) с маслом</t>
  </si>
  <si>
    <t>Апельсин</t>
  </si>
  <si>
    <t>Омлет натуральный с маслом (яйцо, масло слив, молоко, соль йодир)</t>
  </si>
  <si>
    <t>413/16</t>
  </si>
  <si>
    <t>1,45</t>
  </si>
  <si>
    <t>1,60</t>
  </si>
  <si>
    <t>17,35</t>
  </si>
  <si>
    <t>89,60</t>
  </si>
  <si>
    <t>Чай молоком (чай-заварка, сахар, молоко)</t>
  </si>
  <si>
    <t>Рыба, тушенная с овощами (минтай, морковь, лук репч, масло раст, соль йодир)</t>
  </si>
  <si>
    <t>Рис отварной (рис, масло слив., соль йодир)</t>
  </si>
  <si>
    <t>Напиток апельсиновый (апельсины, сахар)</t>
  </si>
  <si>
    <t>1.1/08</t>
  </si>
  <si>
    <t>Борщ с капустой и картофелем вегетарианский (свекла, капуста белок., карт., морк., лук репч., масло раст., сахар, соль йодир)</t>
  </si>
  <si>
    <t>9/06</t>
  </si>
  <si>
    <t>Салат из моркови (морковь, масло раст, сахар)</t>
  </si>
  <si>
    <t>1.2а/17</t>
  </si>
  <si>
    <t>Щи из свежей капусты вегетарианские(капуста белок., карт., морк., лук репч., масло раст.)</t>
  </si>
  <si>
    <t>Каша гречневая рассыпчатая (крупа гречневая, масло слив., соль йодир)</t>
  </si>
  <si>
    <t>2.26/08</t>
  </si>
  <si>
    <t>Мясо отварное в бульоне (свинина, бульон)</t>
  </si>
  <si>
    <t>Пудинг из творога с рисом (творог, яйцо, сахар, крупа рисовая, масло слив., сметана)</t>
  </si>
  <si>
    <t>134/06</t>
  </si>
  <si>
    <t>Суп картофельный с бобовыми (карт, морк., лук репч., горох, масло раст., соль йодир.)</t>
  </si>
  <si>
    <t>Жаркое "Петушок" без томатной пасты (грудка, карт., морк., лук репч., масло раст., соль йодир.)</t>
  </si>
  <si>
    <t>Компот из плодов или ягод сушенных, витамин С (изюм, сахар)</t>
  </si>
  <si>
    <t>Салат из моркови с яблоками (морковь, яблоки, сахар)</t>
  </si>
  <si>
    <t>Каша молочная рисовая с маслом (крупа рис., молоко, сахар, соль йодир., масло слив)</t>
  </si>
  <si>
    <t>182/17</t>
  </si>
  <si>
    <t>6.1/17</t>
  </si>
  <si>
    <t>Каша молочная пшённая (жидкая) с маслом без сахара (крупа пшенная, молоко, соль йодир., масло слив)</t>
  </si>
  <si>
    <t>150/5</t>
  </si>
  <si>
    <t>ТТК 296</t>
  </si>
  <si>
    <t>Капуста цветная, тушеная с маслом (капуста цветная заморож., масло раст., масло слив)</t>
  </si>
  <si>
    <t>535</t>
  </si>
  <si>
    <t>Горошница (горох, масло слив)</t>
  </si>
  <si>
    <t>Рассольник "Ленинградский"  (картофель, морковь, лук репч, огурцы консерв, рис, соль йодир, масло раст)</t>
  </si>
  <si>
    <t>Рассольник "Ленинградский" с курицей отварной (картофель, морковь, лук репч, огурцы консерв, соль йодир, рис, масло раст, грудка куриная)</t>
  </si>
  <si>
    <t>Суп крестьянский с крупой (капуста белок.. карт., пшено, морк., лук репч., масло раст.)</t>
  </si>
  <si>
    <t>Плов из риса с отварным мясом (свинина, масло раст., морк., лук репч., соль йодир., крупа рис.)</t>
  </si>
  <si>
    <t>2.10а/17</t>
  </si>
  <si>
    <t>ТТК 134</t>
  </si>
  <si>
    <t>меню (с 1 по 4 классы) целиакия на 167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</si>
</sst>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0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1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 indent="1"/>
    </xf>
    <xf numFmtId="0" fontId="8" fillId="0" borderId="3" xfId="0" applyNumberFormat="1" applyFont="1" applyFill="1" applyBorder="1" applyAlignment="1" applyProtection="1">
      <alignment horizontal="left" vertical="center"/>
    </xf>
    <xf numFmtId="2" fontId="4" fillId="0" borderId="3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2" fontId="4" fillId="0" borderId="3" xfId="0" applyNumberFormat="1" applyFont="1" applyFill="1" applyBorder="1" applyAlignment="1" applyProtection="1">
      <alignment horizont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7" fillId="0" borderId="3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9" fillId="0" borderId="3" xfId="0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left" vertical="top" indent="1"/>
    </xf>
    <xf numFmtId="49" fontId="4" fillId="0" borderId="5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left" vertical="center" indent="1"/>
    </xf>
    <xf numFmtId="0" fontId="10" fillId="0" borderId="3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top"/>
    </xf>
    <xf numFmtId="49" fontId="1" fillId="0" borderId="3" xfId="0" applyNumberFormat="1" applyFont="1" applyFill="1" applyBorder="1" applyAlignment="1" applyProtection="1">
      <alignment horizontal="left" vertical="top" indent="1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indent="1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top" indent="1"/>
    </xf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/>
    </xf>
    <xf numFmtId="2" fontId="9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vertical="top"/>
    </xf>
    <xf numFmtId="0" fontId="9" fillId="0" borderId="3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right" vertical="top"/>
    </xf>
    <xf numFmtId="2" fontId="4" fillId="0" borderId="0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top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6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left" vertical="top" wrapText="1"/>
    </xf>
    <xf numFmtId="2" fontId="4" fillId="0" borderId="3" xfId="0" applyNumberFormat="1" applyFont="1" applyFill="1" applyBorder="1" applyAlignment="1" applyProtection="1">
      <alignment horizontal="center" vertical="top"/>
    </xf>
    <xf numFmtId="0" fontId="13" fillId="0" borderId="3" xfId="0" applyFont="1" applyFill="1" applyBorder="1" applyAlignment="1">
      <alignment horizontal="right" vertical="top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top"/>
    </xf>
    <xf numFmtId="0" fontId="1" fillId="0" borderId="3" xfId="0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horizontal="left" wrapText="1"/>
    </xf>
    <xf numFmtId="0" fontId="0" fillId="0" borderId="3" xfId="0" applyFill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horizontal="right" vertical="top"/>
    </xf>
    <xf numFmtId="0" fontId="14" fillId="0" borderId="3" xfId="0" applyNumberFormat="1" applyFont="1" applyFill="1" applyBorder="1" applyAlignment="1" applyProtection="1">
      <alignment horizontal="left" wrapText="1"/>
    </xf>
    <xf numFmtId="0" fontId="14" fillId="0" borderId="3" xfId="0" applyNumberFormat="1" applyFont="1" applyFill="1" applyBorder="1" applyAlignment="1" applyProtection="1">
      <alignment horizontal="center" vertical="top"/>
    </xf>
    <xf numFmtId="2" fontId="14" fillId="0" borderId="3" xfId="0" applyNumberFormat="1" applyFont="1" applyFill="1" applyBorder="1" applyAlignment="1" applyProtection="1">
      <alignment horizontal="center" vertical="top"/>
    </xf>
    <xf numFmtId="0" fontId="14" fillId="0" borderId="3" xfId="0" applyNumberFormat="1" applyFont="1" applyFill="1" applyBorder="1" applyAlignment="1" applyProtection="1">
      <alignment horizontal="right" vertical="center"/>
    </xf>
    <xf numFmtId="0" fontId="14" fillId="0" borderId="3" xfId="0" applyNumberFormat="1" applyFont="1" applyFill="1" applyBorder="1" applyAlignment="1" applyProtection="1">
      <alignment horizontal="center"/>
    </xf>
    <xf numFmtId="2" fontId="14" fillId="0" borderId="3" xfId="0" applyNumberFormat="1" applyFont="1" applyFill="1" applyBorder="1" applyAlignment="1" applyProtection="1">
      <alignment horizontal="center" vertical="center"/>
    </xf>
    <xf numFmtId="2" fontId="14" fillId="0" borderId="3" xfId="0" applyNumberFormat="1" applyFont="1" applyFill="1" applyBorder="1" applyAlignment="1" applyProtection="1">
      <alignment horizontal="center"/>
    </xf>
    <xf numFmtId="2" fontId="13" fillId="0" borderId="3" xfId="0" applyNumberFormat="1" applyFont="1" applyFill="1" applyBorder="1" applyAlignment="1" applyProtection="1">
      <alignment horizontal="center" vertical="top"/>
    </xf>
    <xf numFmtId="0" fontId="0" fillId="0" borderId="3" xfId="0" applyFill="1" applyBorder="1" applyAlignment="1">
      <alignment horizontal="right"/>
    </xf>
    <xf numFmtId="0" fontId="4" fillId="0" borderId="3" xfId="0" applyNumberFormat="1" applyFont="1" applyFill="1" applyBorder="1" applyAlignment="1" applyProtection="1">
      <alignment horizontal="left" vertical="center" indent="1"/>
    </xf>
    <xf numFmtId="2" fontId="11" fillId="0" borderId="3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wrapText="1"/>
    </xf>
    <xf numFmtId="49" fontId="13" fillId="0" borderId="5" xfId="0" applyNumberFormat="1" applyFont="1" applyFill="1" applyBorder="1" applyAlignment="1" applyProtection="1">
      <alignment horizontal="right" vertical="top"/>
    </xf>
    <xf numFmtId="2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14" fillId="0" borderId="3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right" vertical="top"/>
    </xf>
    <xf numFmtId="0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center" vertical="top"/>
    </xf>
    <xf numFmtId="49" fontId="4" fillId="0" borderId="3" xfId="0" applyNumberFormat="1" applyFont="1" applyFill="1" applyBorder="1" applyAlignment="1" applyProtection="1">
      <alignment horizontal="right" vertical="top"/>
    </xf>
    <xf numFmtId="0" fontId="1" fillId="0" borderId="3" xfId="0" applyFont="1" applyFill="1" applyBorder="1" applyAlignment="1">
      <alignment horizontal="right" vertical="top"/>
    </xf>
    <xf numFmtId="49" fontId="1" fillId="0" borderId="3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vertical="top" wrapText="1"/>
    </xf>
    <xf numFmtId="0" fontId="0" fillId="0" borderId="3" xfId="0" applyFill="1" applyBorder="1" applyAlignment="1">
      <alignment horizontal="right" vertical="top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2" fontId="11" fillId="0" borderId="1" xfId="0" applyNumberFormat="1" applyFont="1" applyFill="1" applyBorder="1" applyAlignment="1" applyProtection="1">
      <alignment horizontal="center" vertical="top"/>
    </xf>
    <xf numFmtId="0" fontId="14" fillId="0" borderId="4" xfId="0" applyNumberFormat="1" applyFont="1" applyFill="1" applyBorder="1" applyAlignment="1" applyProtection="1">
      <alignment horizontal="right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Fill="1" applyBorder="1" applyAlignment="1" applyProtection="1">
      <alignment horizontal="right" vertical="top"/>
    </xf>
    <xf numFmtId="0" fontId="14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4"/>
  <sheetViews>
    <sheetView tabSelected="1" topLeftCell="A133" workbookViewId="0">
      <selection activeCell="P7" sqref="P7"/>
    </sheetView>
  </sheetViews>
  <sheetFormatPr defaultRowHeight="12.75" x14ac:dyDescent="0.2"/>
  <cols>
    <col min="1" max="1" width="7.7109375" customWidth="1"/>
    <col min="2" max="2" width="33.42578125" customWidth="1"/>
    <col min="3" max="3" width="7.85546875" customWidth="1"/>
    <col min="4" max="4" width="7.28515625" customWidth="1"/>
    <col min="5" max="5" width="7.7109375" customWidth="1"/>
    <col min="6" max="6" width="7.42578125" customWidth="1"/>
    <col min="7" max="7" width="8.5703125" customWidth="1"/>
    <col min="8" max="8" width="5.5703125" customWidth="1"/>
    <col min="9" max="9" width="6.5703125" customWidth="1"/>
    <col min="10" max="10" width="9.5703125" customWidth="1"/>
    <col min="11" max="11" width="7" customWidth="1"/>
    <col min="12" max="12" width="6.7109375" customWidth="1"/>
    <col min="13" max="13" width="6.28515625" customWidth="1"/>
    <col min="14" max="14" width="5.85546875" customWidth="1"/>
    <col min="16" max="16" width="14.28515625" customWidth="1"/>
  </cols>
  <sheetData>
    <row r="1" spans="1:14" x14ac:dyDescent="0.2">
      <c r="C1" s="106" t="s">
        <v>141</v>
      </c>
      <c r="D1" s="106"/>
      <c r="E1" s="106"/>
      <c r="F1" s="106"/>
      <c r="G1" s="106"/>
      <c r="H1" s="106"/>
      <c r="I1" s="106"/>
      <c r="J1" s="106"/>
    </row>
    <row r="2" spans="1:14" x14ac:dyDescent="0.2">
      <c r="C2" s="107"/>
      <c r="D2" s="107"/>
      <c r="E2" s="107"/>
      <c r="F2" s="107"/>
      <c r="G2" s="107"/>
      <c r="H2" s="107"/>
      <c r="I2" s="107"/>
      <c r="J2" s="107"/>
    </row>
    <row r="3" spans="1:14" ht="33.75" customHeight="1" x14ac:dyDescent="0.2">
      <c r="A3" s="1" t="s">
        <v>0</v>
      </c>
      <c r="B3" s="1" t="s">
        <v>6</v>
      </c>
      <c r="C3" s="2" t="s">
        <v>11</v>
      </c>
      <c r="D3" s="116" t="s">
        <v>13</v>
      </c>
      <c r="E3" s="117"/>
      <c r="F3" s="118"/>
      <c r="G3" s="111" t="s">
        <v>20</v>
      </c>
      <c r="H3" s="119" t="s">
        <v>42</v>
      </c>
      <c r="I3" s="120"/>
      <c r="J3" s="104" t="s">
        <v>41</v>
      </c>
      <c r="K3" s="108" t="s">
        <v>63</v>
      </c>
      <c r="L3" s="109"/>
      <c r="M3" s="109"/>
      <c r="N3" s="110"/>
    </row>
    <row r="4" spans="1:14" ht="34.5" customHeight="1" x14ac:dyDescent="0.2">
      <c r="A4" s="3" t="s">
        <v>1</v>
      </c>
      <c r="B4" s="4" t="s">
        <v>7</v>
      </c>
      <c r="C4" s="3" t="s">
        <v>50</v>
      </c>
      <c r="D4" s="5" t="s">
        <v>14</v>
      </c>
      <c r="E4" s="5" t="s">
        <v>16</v>
      </c>
      <c r="F4" s="6" t="s">
        <v>18</v>
      </c>
      <c r="G4" s="112"/>
      <c r="H4" s="45" t="s">
        <v>43</v>
      </c>
      <c r="I4" s="46" t="s">
        <v>44</v>
      </c>
      <c r="J4" s="47" t="s">
        <v>45</v>
      </c>
      <c r="K4" s="45" t="s">
        <v>46</v>
      </c>
      <c r="L4" s="45" t="s">
        <v>47</v>
      </c>
      <c r="M4" s="45" t="s">
        <v>48</v>
      </c>
      <c r="N4" s="45" t="s">
        <v>49</v>
      </c>
    </row>
    <row r="5" spans="1:14" x14ac:dyDescent="0.2">
      <c r="A5" s="7" t="s">
        <v>2</v>
      </c>
      <c r="B5" s="8" t="s">
        <v>8</v>
      </c>
      <c r="C5" s="9" t="s">
        <v>12</v>
      </c>
      <c r="D5" s="8" t="s">
        <v>15</v>
      </c>
      <c r="E5" s="9" t="s">
        <v>17</v>
      </c>
      <c r="F5" s="9" t="s">
        <v>19</v>
      </c>
      <c r="G5" s="9" t="s">
        <v>21</v>
      </c>
      <c r="H5" s="48" t="s">
        <v>22</v>
      </c>
      <c r="I5" s="48" t="s">
        <v>23</v>
      </c>
      <c r="J5" s="48">
        <v>11</v>
      </c>
      <c r="K5" s="48">
        <v>18</v>
      </c>
      <c r="L5" s="48">
        <v>19</v>
      </c>
      <c r="M5" s="48">
        <v>20</v>
      </c>
      <c r="N5" s="48">
        <v>21</v>
      </c>
    </row>
    <row r="6" spans="1:14" x14ac:dyDescent="0.2">
      <c r="A6" s="44" t="s">
        <v>3</v>
      </c>
      <c r="B6" s="115" t="s">
        <v>10</v>
      </c>
      <c r="C6" s="114"/>
      <c r="D6" s="28">
        <f>D7+D12</f>
        <v>46.95</v>
      </c>
      <c r="E6" s="28">
        <f t="shared" ref="E6:N6" si="0">E7+E12</f>
        <v>39.129999999999995</v>
      </c>
      <c r="F6" s="28">
        <f t="shared" si="0"/>
        <v>156.03</v>
      </c>
      <c r="G6" s="28">
        <f t="shared" si="0"/>
        <v>1180.57</v>
      </c>
      <c r="H6" s="28">
        <f t="shared" si="0"/>
        <v>0.72000000000000008</v>
      </c>
      <c r="I6" s="28">
        <f t="shared" si="0"/>
        <v>42.06</v>
      </c>
      <c r="J6" s="28">
        <f t="shared" si="0"/>
        <v>40</v>
      </c>
      <c r="K6" s="28">
        <f t="shared" si="0"/>
        <v>270.18999999999994</v>
      </c>
      <c r="L6" s="28">
        <f t="shared" si="0"/>
        <v>580.44999999999993</v>
      </c>
      <c r="M6" s="28">
        <f t="shared" si="0"/>
        <v>226.76</v>
      </c>
      <c r="N6" s="28">
        <f t="shared" si="0"/>
        <v>13.299999999999999</v>
      </c>
    </row>
    <row r="7" spans="1:14" x14ac:dyDescent="0.2">
      <c r="A7" s="44"/>
      <c r="B7" s="103" t="s">
        <v>53</v>
      </c>
      <c r="C7" s="102"/>
      <c r="D7" s="28">
        <f>D8+D9+D10</f>
        <v>8.25</v>
      </c>
      <c r="E7" s="28">
        <f t="shared" ref="E7:N7" si="1">E8+E9+E10</f>
        <v>10.45</v>
      </c>
      <c r="F7" s="28">
        <f t="shared" si="1"/>
        <v>56.81</v>
      </c>
      <c r="G7" s="28">
        <f t="shared" si="1"/>
        <v>351.29</v>
      </c>
      <c r="H7" s="28">
        <f t="shared" si="1"/>
        <v>0.16</v>
      </c>
      <c r="I7" s="28">
        <f t="shared" si="1"/>
        <v>16.95</v>
      </c>
      <c r="J7" s="28">
        <f t="shared" si="1"/>
        <v>40</v>
      </c>
      <c r="K7" s="28">
        <f t="shared" si="1"/>
        <v>125.72999999999999</v>
      </c>
      <c r="L7" s="28">
        <f t="shared" si="1"/>
        <v>71.290000000000006</v>
      </c>
      <c r="M7" s="28">
        <f t="shared" si="1"/>
        <v>23.64</v>
      </c>
      <c r="N7" s="28">
        <f t="shared" si="1"/>
        <v>4.3499999999999996</v>
      </c>
    </row>
    <row r="8" spans="1:14" ht="38.25" x14ac:dyDescent="0.2">
      <c r="A8" s="122" t="s">
        <v>31</v>
      </c>
      <c r="B8" s="123" t="s">
        <v>84</v>
      </c>
      <c r="C8" s="15" t="s">
        <v>38</v>
      </c>
      <c r="D8" s="124">
        <v>7.25</v>
      </c>
      <c r="E8" s="124">
        <v>10.45</v>
      </c>
      <c r="F8" s="124">
        <v>28.8</v>
      </c>
      <c r="G8" s="124">
        <v>238.25</v>
      </c>
      <c r="H8" s="125">
        <v>0.11</v>
      </c>
      <c r="I8" s="125">
        <v>0.95</v>
      </c>
      <c r="J8" s="125">
        <v>40</v>
      </c>
      <c r="K8" s="125">
        <v>99.66</v>
      </c>
      <c r="L8" s="125">
        <v>71.290000000000006</v>
      </c>
      <c r="M8" s="125">
        <v>23.64</v>
      </c>
      <c r="N8" s="125">
        <v>0.79</v>
      </c>
    </row>
    <row r="9" spans="1:14" x14ac:dyDescent="0.2">
      <c r="A9" s="12" t="s">
        <v>34</v>
      </c>
      <c r="B9" s="13" t="s">
        <v>83</v>
      </c>
      <c r="C9" s="14">
        <v>200</v>
      </c>
      <c r="D9" s="17"/>
      <c r="E9" s="17"/>
      <c r="F9" s="14">
        <v>11.01</v>
      </c>
      <c r="G9" s="14">
        <v>44.04</v>
      </c>
      <c r="H9" s="46"/>
      <c r="I9" s="46"/>
      <c r="J9" s="46"/>
      <c r="K9" s="14">
        <v>0.47</v>
      </c>
      <c r="L9" s="6"/>
      <c r="M9" s="6"/>
      <c r="N9" s="14">
        <v>0.04</v>
      </c>
    </row>
    <row r="10" spans="1:14" x14ac:dyDescent="0.2">
      <c r="A10" s="30"/>
      <c r="B10" s="31" t="s">
        <v>33</v>
      </c>
      <c r="C10" s="126">
        <v>130</v>
      </c>
      <c r="D10" s="32">
        <v>1</v>
      </c>
      <c r="E10" s="33"/>
      <c r="F10" s="32">
        <v>17</v>
      </c>
      <c r="G10" s="32">
        <v>69</v>
      </c>
      <c r="H10" s="49">
        <v>0.05</v>
      </c>
      <c r="I10" s="50">
        <v>16</v>
      </c>
      <c r="J10" s="51"/>
      <c r="K10" s="50">
        <v>25.6</v>
      </c>
      <c r="L10" s="51"/>
      <c r="M10" s="51"/>
      <c r="N10" s="50">
        <v>3.52</v>
      </c>
    </row>
    <row r="11" spans="1:14" x14ac:dyDescent="0.2">
      <c r="A11" s="30"/>
      <c r="B11" s="31"/>
      <c r="C11" s="38">
        <v>535</v>
      </c>
      <c r="D11" s="32"/>
      <c r="E11" s="33"/>
      <c r="F11" s="32"/>
      <c r="G11" s="32"/>
      <c r="H11" s="49"/>
      <c r="I11" s="50"/>
      <c r="J11" s="51"/>
      <c r="K11" s="50"/>
      <c r="L11" s="51"/>
      <c r="M11" s="51"/>
      <c r="N11" s="50"/>
    </row>
    <row r="12" spans="1:14" x14ac:dyDescent="0.2">
      <c r="A12" s="100"/>
      <c r="B12" s="85" t="s">
        <v>54</v>
      </c>
      <c r="C12" s="84"/>
      <c r="D12" s="86">
        <f>D13+D14+D15+D16+D17</f>
        <v>38.700000000000003</v>
      </c>
      <c r="E12" s="86">
        <f t="shared" ref="E12:N12" si="2">E13+E14+E15+E16+E17</f>
        <v>28.68</v>
      </c>
      <c r="F12" s="86">
        <f t="shared" si="2"/>
        <v>99.22</v>
      </c>
      <c r="G12" s="86">
        <f t="shared" si="2"/>
        <v>829.28</v>
      </c>
      <c r="H12" s="86">
        <f t="shared" si="2"/>
        <v>0.56000000000000005</v>
      </c>
      <c r="I12" s="86">
        <f t="shared" si="2"/>
        <v>25.11</v>
      </c>
      <c r="J12" s="86">
        <f t="shared" si="2"/>
        <v>0</v>
      </c>
      <c r="K12" s="86">
        <f t="shared" si="2"/>
        <v>144.45999999999998</v>
      </c>
      <c r="L12" s="86">
        <f t="shared" si="2"/>
        <v>509.15999999999997</v>
      </c>
      <c r="M12" s="86">
        <f t="shared" si="2"/>
        <v>203.12</v>
      </c>
      <c r="N12" s="86">
        <f t="shared" si="2"/>
        <v>8.9499999999999993</v>
      </c>
    </row>
    <row r="13" spans="1:14" ht="24" x14ac:dyDescent="0.2">
      <c r="A13" s="127" t="s">
        <v>55</v>
      </c>
      <c r="B13" s="128" t="s">
        <v>85</v>
      </c>
      <c r="C13" s="129">
        <v>60</v>
      </c>
      <c r="D13" s="14">
        <v>0.8</v>
      </c>
      <c r="E13" s="14">
        <v>6.04</v>
      </c>
      <c r="F13" s="14">
        <v>6.46</v>
      </c>
      <c r="G13" s="14">
        <v>83.45</v>
      </c>
      <c r="H13" s="27">
        <v>0.01</v>
      </c>
      <c r="I13" s="27">
        <v>3.99</v>
      </c>
      <c r="J13" s="27"/>
      <c r="K13" s="27">
        <v>21.28</v>
      </c>
      <c r="L13" s="27">
        <v>24.38</v>
      </c>
      <c r="M13" s="27">
        <v>12.42</v>
      </c>
      <c r="N13" s="27">
        <v>0.79</v>
      </c>
    </row>
    <row r="14" spans="1:14" ht="48" customHeight="1" x14ac:dyDescent="0.2">
      <c r="A14" s="130" t="s">
        <v>56</v>
      </c>
      <c r="B14" s="131" t="s">
        <v>136</v>
      </c>
      <c r="C14" s="6" t="s">
        <v>57</v>
      </c>
      <c r="D14" s="132">
        <v>11.23</v>
      </c>
      <c r="E14" s="132">
        <v>1.41</v>
      </c>
      <c r="F14" s="132">
        <v>43.96</v>
      </c>
      <c r="G14" s="132">
        <v>233.45</v>
      </c>
      <c r="H14" s="132" t="s">
        <v>58</v>
      </c>
      <c r="I14" s="132" t="s">
        <v>59</v>
      </c>
      <c r="J14" s="25"/>
      <c r="K14" s="132" t="s">
        <v>60</v>
      </c>
      <c r="L14" s="132" t="s">
        <v>61</v>
      </c>
      <c r="M14" s="132" t="s">
        <v>62</v>
      </c>
      <c r="N14" s="132">
        <v>0.99</v>
      </c>
    </row>
    <row r="15" spans="1:14" ht="36" x14ac:dyDescent="0.2">
      <c r="A15" s="133" t="s">
        <v>88</v>
      </c>
      <c r="B15" s="134" t="s">
        <v>89</v>
      </c>
      <c r="C15" s="135">
        <v>100</v>
      </c>
      <c r="D15" s="135">
        <v>18.399999999999999</v>
      </c>
      <c r="E15" s="135">
        <v>15.6</v>
      </c>
      <c r="F15" s="135">
        <v>3.5</v>
      </c>
      <c r="G15" s="135">
        <v>228</v>
      </c>
      <c r="H15" s="136">
        <v>0.1</v>
      </c>
      <c r="I15" s="136">
        <v>2.7</v>
      </c>
      <c r="J15" s="137"/>
      <c r="K15" s="136">
        <v>22.4</v>
      </c>
      <c r="L15" s="136">
        <v>208.3</v>
      </c>
      <c r="M15" s="136">
        <v>28.3</v>
      </c>
      <c r="N15" s="136">
        <v>1.3</v>
      </c>
    </row>
    <row r="16" spans="1:14" ht="24" x14ac:dyDescent="0.2">
      <c r="A16" s="138" t="s">
        <v>32</v>
      </c>
      <c r="B16" s="139" t="s">
        <v>91</v>
      </c>
      <c r="C16" s="14">
        <v>150</v>
      </c>
      <c r="D16" s="14">
        <v>6.35</v>
      </c>
      <c r="E16" s="14">
        <v>5.52</v>
      </c>
      <c r="F16" s="14">
        <v>21.3</v>
      </c>
      <c r="G16" s="14">
        <v>160.28</v>
      </c>
      <c r="H16" s="14">
        <v>0.3</v>
      </c>
      <c r="I16" s="6">
        <v>0.15</v>
      </c>
      <c r="J16" s="14"/>
      <c r="K16" s="14">
        <v>15.38</v>
      </c>
      <c r="L16" s="14">
        <v>208.35</v>
      </c>
      <c r="M16" s="14">
        <v>138.65</v>
      </c>
      <c r="N16" s="14">
        <v>4.66</v>
      </c>
    </row>
    <row r="17" spans="1:14" ht="24" x14ac:dyDescent="0.2">
      <c r="A17" s="140" t="s">
        <v>35</v>
      </c>
      <c r="B17" s="128" t="s">
        <v>90</v>
      </c>
      <c r="C17" s="14">
        <v>200</v>
      </c>
      <c r="D17" s="14">
        <v>1.92</v>
      </c>
      <c r="E17" s="17">
        <v>0.11</v>
      </c>
      <c r="F17" s="14">
        <v>24</v>
      </c>
      <c r="G17" s="14">
        <v>124.1</v>
      </c>
      <c r="H17" s="52">
        <v>0.04</v>
      </c>
      <c r="I17" s="52">
        <v>1.48</v>
      </c>
      <c r="J17" s="46"/>
      <c r="K17" s="52">
        <v>59.5</v>
      </c>
      <c r="L17" s="46"/>
      <c r="M17" s="46"/>
      <c r="N17" s="52">
        <v>1.21</v>
      </c>
    </row>
    <row r="18" spans="1:14" x14ac:dyDescent="0.2">
      <c r="A18" s="10"/>
      <c r="B18" s="13"/>
      <c r="C18" s="39">
        <v>725</v>
      </c>
      <c r="D18" s="14"/>
      <c r="E18" s="9"/>
      <c r="F18" s="14"/>
      <c r="G18" s="14"/>
      <c r="H18" s="9"/>
      <c r="I18" s="17"/>
      <c r="J18" s="17"/>
      <c r="K18" s="14"/>
      <c r="L18" s="17"/>
      <c r="M18" s="17"/>
      <c r="N18" s="9"/>
    </row>
    <row r="19" spans="1:14" x14ac:dyDescent="0.2">
      <c r="A19" s="30"/>
      <c r="B19" s="31"/>
      <c r="C19" s="38"/>
      <c r="D19" s="32"/>
      <c r="E19" s="33"/>
      <c r="F19" s="32"/>
      <c r="G19" s="32"/>
      <c r="H19" s="9"/>
      <c r="I19" s="17"/>
      <c r="J19" s="17"/>
      <c r="K19" s="50"/>
      <c r="L19" s="51"/>
      <c r="M19" s="51"/>
      <c r="N19" s="50"/>
    </row>
    <row r="20" spans="1:14" x14ac:dyDescent="0.2">
      <c r="A20" s="44" t="s">
        <v>4</v>
      </c>
      <c r="B20" s="113" t="s">
        <v>10</v>
      </c>
      <c r="C20" s="114"/>
      <c r="D20" s="28">
        <f>D21+D26</f>
        <v>36.32</v>
      </c>
      <c r="E20" s="28">
        <f t="shared" ref="E20:N20" si="3">E21+E26</f>
        <v>41.21</v>
      </c>
      <c r="F20" s="28">
        <f t="shared" si="3"/>
        <v>108.81</v>
      </c>
      <c r="G20" s="28">
        <f t="shared" si="3"/>
        <v>946.9</v>
      </c>
      <c r="H20" s="28">
        <f t="shared" si="3"/>
        <v>0.6100000000000001</v>
      </c>
      <c r="I20" s="28">
        <f t="shared" si="3"/>
        <v>264.55</v>
      </c>
      <c r="J20" s="28">
        <f t="shared" si="3"/>
        <v>32.1</v>
      </c>
      <c r="K20" s="28">
        <f t="shared" si="3"/>
        <v>568.86</v>
      </c>
      <c r="L20" s="28">
        <f t="shared" si="3"/>
        <v>514.45000000000005</v>
      </c>
      <c r="M20" s="28">
        <f t="shared" si="3"/>
        <v>327.33999999999997</v>
      </c>
      <c r="N20" s="28">
        <f t="shared" si="3"/>
        <v>10.77</v>
      </c>
    </row>
    <row r="21" spans="1:14" x14ac:dyDescent="0.2">
      <c r="A21" s="44"/>
      <c r="B21" s="103" t="s">
        <v>53</v>
      </c>
      <c r="C21" s="102"/>
      <c r="D21" s="28">
        <f>D22+D23+D24</f>
        <v>6.38</v>
      </c>
      <c r="E21" s="28">
        <f t="shared" ref="E21:N21" si="4">E22+E23+E24</f>
        <v>5.3900000000000006</v>
      </c>
      <c r="F21" s="28">
        <f t="shared" si="4"/>
        <v>56.75</v>
      </c>
      <c r="G21" s="28">
        <f t="shared" si="4"/>
        <v>301.02999999999997</v>
      </c>
      <c r="H21" s="28">
        <f t="shared" si="4"/>
        <v>0.01</v>
      </c>
      <c r="I21" s="28">
        <f t="shared" si="4"/>
        <v>0.3</v>
      </c>
      <c r="J21" s="28">
        <f t="shared" si="4"/>
        <v>6.9</v>
      </c>
      <c r="K21" s="28">
        <f t="shared" si="4"/>
        <v>154.56</v>
      </c>
      <c r="L21" s="28">
        <f t="shared" si="4"/>
        <v>47.75</v>
      </c>
      <c r="M21" s="28">
        <f t="shared" si="4"/>
        <v>9.9500000000000011</v>
      </c>
      <c r="N21" s="28">
        <f t="shared" si="4"/>
        <v>1.69</v>
      </c>
    </row>
    <row r="22" spans="1:14" ht="24" customHeight="1" x14ac:dyDescent="0.2">
      <c r="A22" s="141" t="s">
        <v>98</v>
      </c>
      <c r="B22" s="142" t="s">
        <v>99</v>
      </c>
      <c r="C22" s="143" t="s">
        <v>38</v>
      </c>
      <c r="D22" s="144">
        <v>2.93</v>
      </c>
      <c r="E22" s="144">
        <v>3.79</v>
      </c>
      <c r="F22" s="144">
        <v>23.4</v>
      </c>
      <c r="G22" s="144">
        <v>139.43</v>
      </c>
      <c r="H22" s="144"/>
      <c r="I22" s="144"/>
      <c r="J22" s="144"/>
      <c r="K22" s="144">
        <v>97.56</v>
      </c>
      <c r="L22" s="144">
        <v>1.75</v>
      </c>
      <c r="M22" s="144">
        <v>0.05</v>
      </c>
      <c r="N22" s="144">
        <v>0.92</v>
      </c>
    </row>
    <row r="23" spans="1:14" ht="24" x14ac:dyDescent="0.2">
      <c r="A23" s="145" t="s">
        <v>102</v>
      </c>
      <c r="B23" s="134" t="s">
        <v>107</v>
      </c>
      <c r="C23" s="146" t="s">
        <v>66</v>
      </c>
      <c r="D23" s="147" t="s">
        <v>103</v>
      </c>
      <c r="E23" s="148" t="s">
        <v>104</v>
      </c>
      <c r="F23" s="147" t="s">
        <v>105</v>
      </c>
      <c r="G23" s="147" t="s">
        <v>106</v>
      </c>
      <c r="H23" s="148">
        <v>0.01</v>
      </c>
      <c r="I23" s="144">
        <v>0.3</v>
      </c>
      <c r="J23" s="144">
        <v>6.9</v>
      </c>
      <c r="K23" s="147">
        <v>57</v>
      </c>
      <c r="L23" s="149">
        <v>46</v>
      </c>
      <c r="M23" s="149">
        <v>9.9</v>
      </c>
      <c r="N23" s="148">
        <v>0.77</v>
      </c>
    </row>
    <row r="24" spans="1:14" x14ac:dyDescent="0.2">
      <c r="A24" s="150"/>
      <c r="B24" s="128" t="s">
        <v>100</v>
      </c>
      <c r="C24" s="14">
        <v>200</v>
      </c>
      <c r="D24" s="14">
        <v>2</v>
      </c>
      <c r="E24" s="14">
        <v>0</v>
      </c>
      <c r="F24" s="14">
        <v>16</v>
      </c>
      <c r="G24" s="14">
        <v>72</v>
      </c>
      <c r="H24" s="52"/>
      <c r="I24" s="52"/>
      <c r="J24" s="52"/>
      <c r="K24" s="52"/>
      <c r="L24" s="52"/>
      <c r="M24" s="52"/>
      <c r="N24" s="52"/>
    </row>
    <row r="25" spans="1:14" x14ac:dyDescent="0.2">
      <c r="A25" s="151"/>
      <c r="B25" s="128"/>
      <c r="C25" s="14"/>
      <c r="D25" s="24"/>
      <c r="E25" s="25"/>
      <c r="F25" s="24"/>
      <c r="G25" s="24"/>
      <c r="H25" s="152"/>
      <c r="I25" s="152"/>
      <c r="J25" s="153"/>
      <c r="K25" s="152"/>
      <c r="L25" s="153"/>
      <c r="M25" s="153"/>
      <c r="N25" s="152"/>
    </row>
    <row r="26" spans="1:14" x14ac:dyDescent="0.2">
      <c r="A26" s="87"/>
      <c r="B26" s="85" t="s">
        <v>54</v>
      </c>
      <c r="C26" s="88"/>
      <c r="D26" s="29">
        <f>D27+D28+D29+D30+D31</f>
        <v>29.939999999999998</v>
      </c>
      <c r="E26" s="29">
        <f t="shared" ref="E26:N26" si="5">E27+E28+E29+E30+E31</f>
        <v>35.82</v>
      </c>
      <c r="F26" s="29">
        <f t="shared" si="5"/>
        <v>52.06</v>
      </c>
      <c r="G26" s="29">
        <f t="shared" si="5"/>
        <v>645.87</v>
      </c>
      <c r="H26" s="29">
        <f t="shared" si="5"/>
        <v>0.60000000000000009</v>
      </c>
      <c r="I26" s="29">
        <f t="shared" si="5"/>
        <v>264.25</v>
      </c>
      <c r="J26" s="29">
        <f t="shared" si="5"/>
        <v>25.2</v>
      </c>
      <c r="K26" s="29">
        <f t="shared" si="5"/>
        <v>414.3</v>
      </c>
      <c r="L26" s="29">
        <f t="shared" si="5"/>
        <v>466.7</v>
      </c>
      <c r="M26" s="29">
        <f t="shared" si="5"/>
        <v>317.39</v>
      </c>
      <c r="N26" s="29">
        <f t="shared" si="5"/>
        <v>9.08</v>
      </c>
    </row>
    <row r="27" spans="1:14" ht="36" x14ac:dyDescent="0.2">
      <c r="A27" s="130" t="s">
        <v>95</v>
      </c>
      <c r="B27" s="154" t="s">
        <v>97</v>
      </c>
      <c r="C27" s="17">
        <v>65</v>
      </c>
      <c r="D27" s="65">
        <v>1.5</v>
      </c>
      <c r="E27" s="132">
        <v>8.4</v>
      </c>
      <c r="F27" s="132">
        <v>4.0999999999999996</v>
      </c>
      <c r="G27" s="132">
        <v>97</v>
      </c>
      <c r="H27" s="132">
        <v>0.2</v>
      </c>
      <c r="I27" s="132">
        <v>210.9</v>
      </c>
      <c r="J27" s="132">
        <v>0</v>
      </c>
      <c r="K27" s="132">
        <v>242.9</v>
      </c>
      <c r="L27" s="132">
        <v>98.5</v>
      </c>
      <c r="M27" s="132">
        <v>179.5</v>
      </c>
      <c r="N27" s="132">
        <v>3.3</v>
      </c>
    </row>
    <row r="28" spans="1:14" ht="36" x14ac:dyDescent="0.2">
      <c r="A28" s="155" t="s">
        <v>96</v>
      </c>
      <c r="B28" s="134" t="s">
        <v>94</v>
      </c>
      <c r="C28" s="135">
        <v>200</v>
      </c>
      <c r="D28" s="147">
        <v>1.9</v>
      </c>
      <c r="E28" s="147">
        <v>3.7</v>
      </c>
      <c r="F28" s="147">
        <v>13.9</v>
      </c>
      <c r="G28" s="147">
        <v>93</v>
      </c>
      <c r="H28" s="147">
        <v>0.1</v>
      </c>
      <c r="I28" s="147">
        <v>9.4</v>
      </c>
      <c r="J28" s="156">
        <v>0</v>
      </c>
      <c r="K28" s="147">
        <v>71.900000000000006</v>
      </c>
      <c r="L28" s="147">
        <v>16.5</v>
      </c>
      <c r="M28" s="147">
        <v>71.3</v>
      </c>
      <c r="N28" s="147">
        <v>1.1000000000000001</v>
      </c>
    </row>
    <row r="29" spans="1:14" x14ac:dyDescent="0.2">
      <c r="A29" s="157" t="s">
        <v>86</v>
      </c>
      <c r="B29" s="158" t="s">
        <v>87</v>
      </c>
      <c r="C29" s="146">
        <v>100</v>
      </c>
      <c r="D29" s="146">
        <v>22.81</v>
      </c>
      <c r="E29" s="146">
        <v>19.64</v>
      </c>
      <c r="F29" s="146">
        <v>1.1000000000000001</v>
      </c>
      <c r="G29" s="146">
        <v>272.43</v>
      </c>
      <c r="H29" s="146">
        <v>0.1</v>
      </c>
      <c r="I29" s="146">
        <v>12.3</v>
      </c>
      <c r="J29" s="159"/>
      <c r="K29" s="146">
        <v>32.6</v>
      </c>
      <c r="L29" s="146">
        <v>260.39999999999998</v>
      </c>
      <c r="M29" s="146">
        <v>31.2</v>
      </c>
      <c r="N29" s="146">
        <v>2.6</v>
      </c>
    </row>
    <row r="30" spans="1:14" ht="24" x14ac:dyDescent="0.2">
      <c r="A30" s="150" t="s">
        <v>29</v>
      </c>
      <c r="B30" s="128" t="s">
        <v>92</v>
      </c>
      <c r="C30" s="14">
        <v>150</v>
      </c>
      <c r="D30" s="14">
        <v>3.27</v>
      </c>
      <c r="E30" s="14">
        <v>4.08</v>
      </c>
      <c r="F30" s="14">
        <v>21.96</v>
      </c>
      <c r="G30" s="14">
        <v>137.62</v>
      </c>
      <c r="H30" s="52">
        <v>0.19</v>
      </c>
      <c r="I30" s="52">
        <v>31.07</v>
      </c>
      <c r="J30" s="52">
        <v>25.2</v>
      </c>
      <c r="K30" s="52">
        <v>49.59</v>
      </c>
      <c r="L30" s="52">
        <v>91.3</v>
      </c>
      <c r="M30" s="52">
        <v>35.39</v>
      </c>
      <c r="N30" s="52">
        <v>1.43</v>
      </c>
    </row>
    <row r="31" spans="1:14" ht="24" x14ac:dyDescent="0.2">
      <c r="A31" s="151" t="s">
        <v>35</v>
      </c>
      <c r="B31" s="128" t="s">
        <v>93</v>
      </c>
      <c r="C31" s="14">
        <v>200</v>
      </c>
      <c r="D31" s="24">
        <v>0.46</v>
      </c>
      <c r="E31" s="25"/>
      <c r="F31" s="24">
        <v>11</v>
      </c>
      <c r="G31" s="24">
        <v>45.82</v>
      </c>
      <c r="H31" s="152">
        <v>0.01</v>
      </c>
      <c r="I31" s="152">
        <v>0.57999999999999996</v>
      </c>
      <c r="J31" s="153"/>
      <c r="K31" s="152">
        <v>17.309999999999999</v>
      </c>
      <c r="L31" s="153"/>
      <c r="M31" s="153"/>
      <c r="N31" s="152">
        <v>0.65</v>
      </c>
    </row>
    <row r="32" spans="1:14" x14ac:dyDescent="0.2">
      <c r="A32" s="11"/>
      <c r="B32" s="13"/>
      <c r="C32" s="39">
        <v>715</v>
      </c>
      <c r="D32" s="14"/>
      <c r="E32" s="9"/>
      <c r="F32" s="14"/>
      <c r="G32" s="14"/>
      <c r="H32" s="27"/>
      <c r="I32" s="25"/>
      <c r="J32" s="25"/>
      <c r="K32" s="24"/>
      <c r="L32" s="25"/>
      <c r="M32" s="25"/>
      <c r="N32" s="27"/>
    </row>
    <row r="33" spans="1:14" x14ac:dyDescent="0.2">
      <c r="A33" s="44" t="s">
        <v>5</v>
      </c>
      <c r="B33" s="115" t="s">
        <v>9</v>
      </c>
      <c r="C33" s="114"/>
      <c r="D33" s="28">
        <f t="shared" ref="D33:N33" si="6">D34+D39</f>
        <v>38.33</v>
      </c>
      <c r="E33" s="28">
        <f t="shared" si="6"/>
        <v>45.239999999999995</v>
      </c>
      <c r="F33" s="28">
        <f t="shared" si="6"/>
        <v>130.59</v>
      </c>
      <c r="G33" s="28">
        <f t="shared" si="6"/>
        <v>1078.1599999999999</v>
      </c>
      <c r="H33" s="28">
        <f t="shared" si="6"/>
        <v>0.61</v>
      </c>
      <c r="I33" s="28">
        <f t="shared" si="6"/>
        <v>64.949999999999989</v>
      </c>
      <c r="J33" s="28">
        <f t="shared" si="6"/>
        <v>888</v>
      </c>
      <c r="K33" s="28">
        <f t="shared" si="6"/>
        <v>211.26</v>
      </c>
      <c r="L33" s="28">
        <f t="shared" si="6"/>
        <v>438.73</v>
      </c>
      <c r="M33" s="28">
        <f t="shared" si="6"/>
        <v>254.4</v>
      </c>
      <c r="N33" s="28">
        <f t="shared" si="6"/>
        <v>11.530000000000001</v>
      </c>
    </row>
    <row r="34" spans="1:14" x14ac:dyDescent="0.2">
      <c r="A34" s="44"/>
      <c r="B34" s="103" t="s">
        <v>53</v>
      </c>
      <c r="C34" s="102"/>
      <c r="D34" s="28">
        <f>D35+D36+D37</f>
        <v>16.86</v>
      </c>
      <c r="E34" s="28">
        <f t="shared" ref="E34:N34" si="7">E35+E36+E37</f>
        <v>18.72</v>
      </c>
      <c r="F34" s="28">
        <f t="shared" si="7"/>
        <v>48.82</v>
      </c>
      <c r="G34" s="28">
        <f t="shared" si="7"/>
        <v>427.6</v>
      </c>
      <c r="H34" s="28">
        <f t="shared" si="7"/>
        <v>6.9999999999999993E-2</v>
      </c>
      <c r="I34" s="28">
        <f t="shared" si="7"/>
        <v>18.89</v>
      </c>
      <c r="J34" s="28">
        <f t="shared" si="7"/>
        <v>40</v>
      </c>
      <c r="K34" s="28">
        <f t="shared" si="7"/>
        <v>68.87</v>
      </c>
      <c r="L34" s="28">
        <f t="shared" si="7"/>
        <v>3.5</v>
      </c>
      <c r="M34" s="28">
        <f t="shared" si="7"/>
        <v>0.1</v>
      </c>
      <c r="N34" s="28">
        <f t="shared" si="7"/>
        <v>4.17</v>
      </c>
    </row>
    <row r="35" spans="1:14" ht="30" customHeight="1" x14ac:dyDescent="0.2">
      <c r="A35" s="160" t="s">
        <v>30</v>
      </c>
      <c r="B35" s="161" t="s">
        <v>101</v>
      </c>
      <c r="C35" s="14" t="s">
        <v>39</v>
      </c>
      <c r="D35" s="17">
        <v>15.66</v>
      </c>
      <c r="E35" s="17">
        <v>18.72</v>
      </c>
      <c r="F35" s="17">
        <v>18.21</v>
      </c>
      <c r="G35" s="17">
        <v>303.95999999999998</v>
      </c>
      <c r="H35" s="46">
        <v>0.01</v>
      </c>
      <c r="I35" s="46">
        <v>0.39</v>
      </c>
      <c r="J35" s="46">
        <v>40</v>
      </c>
      <c r="K35" s="46">
        <v>38.9</v>
      </c>
      <c r="L35" s="46">
        <v>3.5</v>
      </c>
      <c r="M35" s="46">
        <v>0.1</v>
      </c>
      <c r="N35" s="46">
        <v>7.0000000000000007E-2</v>
      </c>
    </row>
    <row r="36" spans="1:14" x14ac:dyDescent="0.2">
      <c r="A36" s="12" t="s">
        <v>34</v>
      </c>
      <c r="B36" s="13" t="s">
        <v>83</v>
      </c>
      <c r="C36" s="14">
        <v>200</v>
      </c>
      <c r="D36" s="17"/>
      <c r="E36" s="17"/>
      <c r="F36" s="14">
        <v>11.01</v>
      </c>
      <c r="G36" s="14">
        <v>44.04</v>
      </c>
      <c r="H36" s="46"/>
      <c r="I36" s="46"/>
      <c r="J36" s="46"/>
      <c r="K36" s="14">
        <v>0.47</v>
      </c>
      <c r="L36" s="6"/>
      <c r="M36" s="6"/>
      <c r="N36" s="14">
        <v>0.04</v>
      </c>
    </row>
    <row r="37" spans="1:14" x14ac:dyDescent="0.2">
      <c r="A37" s="30"/>
      <c r="B37" s="31" t="s">
        <v>33</v>
      </c>
      <c r="C37" s="126">
        <v>150</v>
      </c>
      <c r="D37" s="32">
        <v>1.2</v>
      </c>
      <c r="E37" s="33"/>
      <c r="F37" s="32">
        <v>19.600000000000001</v>
      </c>
      <c r="G37" s="32">
        <v>79.599999999999994</v>
      </c>
      <c r="H37" s="49">
        <v>0.06</v>
      </c>
      <c r="I37" s="50">
        <v>18.5</v>
      </c>
      <c r="J37" s="51"/>
      <c r="K37" s="50">
        <v>29.5</v>
      </c>
      <c r="L37" s="51"/>
      <c r="M37" s="51"/>
      <c r="N37" s="50">
        <v>4.0599999999999996</v>
      </c>
    </row>
    <row r="38" spans="1:14" x14ac:dyDescent="0.2">
      <c r="A38" s="10"/>
      <c r="B38" s="13"/>
      <c r="C38" s="39">
        <v>515</v>
      </c>
      <c r="D38" s="14"/>
      <c r="E38" s="9"/>
      <c r="F38" s="14"/>
      <c r="G38" s="14"/>
      <c r="H38" s="48"/>
      <c r="I38" s="46"/>
      <c r="J38" s="46"/>
      <c r="K38" s="52"/>
      <c r="L38" s="46"/>
      <c r="M38" s="46"/>
      <c r="N38" s="48"/>
    </row>
    <row r="39" spans="1:14" x14ac:dyDescent="0.2">
      <c r="A39" s="10"/>
      <c r="B39" s="85" t="s">
        <v>54</v>
      </c>
      <c r="C39" s="39"/>
      <c r="D39" s="29">
        <f>D40+D41+D42+D43+D44</f>
        <v>21.470000000000002</v>
      </c>
      <c r="E39" s="29">
        <f t="shared" ref="E39:N39" si="8">E40+E41+E42+E43+E44</f>
        <v>26.52</v>
      </c>
      <c r="F39" s="29">
        <f t="shared" si="8"/>
        <v>81.77000000000001</v>
      </c>
      <c r="G39" s="29">
        <f t="shared" si="8"/>
        <v>650.55999999999995</v>
      </c>
      <c r="H39" s="29">
        <f t="shared" si="8"/>
        <v>0.54</v>
      </c>
      <c r="I39" s="29">
        <f t="shared" si="8"/>
        <v>46.059999999999995</v>
      </c>
      <c r="J39" s="29">
        <f t="shared" si="8"/>
        <v>848</v>
      </c>
      <c r="K39" s="29">
        <f t="shared" si="8"/>
        <v>142.38999999999999</v>
      </c>
      <c r="L39" s="29">
        <f t="shared" si="8"/>
        <v>435.23</v>
      </c>
      <c r="M39" s="29">
        <f t="shared" si="8"/>
        <v>254.3</v>
      </c>
      <c r="N39" s="29">
        <f t="shared" si="8"/>
        <v>7.36</v>
      </c>
    </row>
    <row r="40" spans="1:14" ht="24" x14ac:dyDescent="0.2">
      <c r="A40" s="162" t="s">
        <v>113</v>
      </c>
      <c r="B40" s="128" t="s">
        <v>114</v>
      </c>
      <c r="C40" s="163">
        <v>60</v>
      </c>
      <c r="D40" s="6">
        <v>0.68</v>
      </c>
      <c r="E40" s="6">
        <v>6.05</v>
      </c>
      <c r="F40" s="6">
        <v>6.23</v>
      </c>
      <c r="G40" s="6">
        <v>82.08</v>
      </c>
      <c r="H40" s="132">
        <v>0.03</v>
      </c>
      <c r="I40" s="132">
        <v>3.63</v>
      </c>
      <c r="J40" s="132">
        <v>733</v>
      </c>
      <c r="K40" s="132">
        <v>14</v>
      </c>
      <c r="L40" s="132">
        <v>22</v>
      </c>
      <c r="M40" s="132">
        <v>16</v>
      </c>
      <c r="N40" s="132">
        <v>0.67</v>
      </c>
    </row>
    <row r="41" spans="1:14" ht="48" x14ac:dyDescent="0.2">
      <c r="A41" s="164" t="s">
        <v>111</v>
      </c>
      <c r="B41" s="139" t="s">
        <v>112</v>
      </c>
      <c r="C41" s="6">
        <v>200</v>
      </c>
      <c r="D41" s="132">
        <v>1.5</v>
      </c>
      <c r="E41" s="132">
        <v>4.9000000000000004</v>
      </c>
      <c r="F41" s="132">
        <v>10</v>
      </c>
      <c r="G41" s="132">
        <v>89</v>
      </c>
      <c r="H41" s="132">
        <v>0.1</v>
      </c>
      <c r="I41" s="132">
        <v>27.4</v>
      </c>
      <c r="J41" s="25">
        <v>1.6</v>
      </c>
      <c r="K41" s="132">
        <v>54.3</v>
      </c>
      <c r="L41" s="132">
        <v>11.2</v>
      </c>
      <c r="M41" s="132">
        <v>55.2</v>
      </c>
      <c r="N41" s="132">
        <v>0.9</v>
      </c>
    </row>
    <row r="42" spans="1:14" ht="36" x14ac:dyDescent="0.2">
      <c r="A42" s="12" t="s">
        <v>81</v>
      </c>
      <c r="B42" s="128" t="s">
        <v>108</v>
      </c>
      <c r="C42" s="14" t="s">
        <v>82</v>
      </c>
      <c r="D42" s="14">
        <v>15.28</v>
      </c>
      <c r="E42" s="14">
        <v>10.88</v>
      </c>
      <c r="F42" s="14">
        <v>3.3</v>
      </c>
      <c r="G42" s="14">
        <v>172.26</v>
      </c>
      <c r="H42" s="46">
        <v>0.1</v>
      </c>
      <c r="I42" s="46">
        <v>6.03</v>
      </c>
      <c r="J42" s="46">
        <v>92.4</v>
      </c>
      <c r="K42" s="46">
        <v>52.89</v>
      </c>
      <c r="L42" s="46">
        <v>193.68</v>
      </c>
      <c r="M42" s="46">
        <v>44.45</v>
      </c>
      <c r="N42" s="46">
        <v>1.01</v>
      </c>
    </row>
    <row r="43" spans="1:14" ht="24" x14ac:dyDescent="0.2">
      <c r="A43" s="138" t="s">
        <v>64</v>
      </c>
      <c r="B43" s="139" t="s">
        <v>109</v>
      </c>
      <c r="C43" s="14">
        <v>150</v>
      </c>
      <c r="D43" s="14">
        <v>3.87</v>
      </c>
      <c r="E43" s="14">
        <v>4.6900000000000004</v>
      </c>
      <c r="F43" s="14">
        <v>40.07</v>
      </c>
      <c r="G43" s="14">
        <v>217.99</v>
      </c>
      <c r="H43" s="14">
        <v>0.3</v>
      </c>
      <c r="I43" s="17"/>
      <c r="J43" s="14">
        <v>21</v>
      </c>
      <c r="K43" s="14">
        <v>15.38</v>
      </c>
      <c r="L43" s="14">
        <v>208.35</v>
      </c>
      <c r="M43" s="14">
        <v>138.65</v>
      </c>
      <c r="N43" s="14">
        <v>4.66</v>
      </c>
    </row>
    <row r="44" spans="1:14" ht="24" x14ac:dyDescent="0.2">
      <c r="A44" s="165" t="s">
        <v>65</v>
      </c>
      <c r="B44" s="128" t="s">
        <v>110</v>
      </c>
      <c r="C44" s="9" t="s">
        <v>66</v>
      </c>
      <c r="D44" s="24">
        <v>0.14000000000000001</v>
      </c>
      <c r="E44" s="25"/>
      <c r="F44" s="24">
        <v>22.17</v>
      </c>
      <c r="G44" s="27">
        <v>89.23</v>
      </c>
      <c r="H44" s="27" t="s">
        <v>67</v>
      </c>
      <c r="I44" s="24" t="s">
        <v>68</v>
      </c>
      <c r="J44" s="25"/>
      <c r="K44" s="24" t="s">
        <v>69</v>
      </c>
      <c r="L44" s="25"/>
      <c r="M44" s="25"/>
      <c r="N44" s="27" t="s">
        <v>70</v>
      </c>
    </row>
    <row r="45" spans="1:14" x14ac:dyDescent="0.2">
      <c r="A45" s="10"/>
      <c r="B45" s="21"/>
      <c r="C45" s="40">
        <v>735</v>
      </c>
      <c r="D45" s="14"/>
      <c r="E45" s="9"/>
      <c r="F45" s="14"/>
      <c r="G45" s="14"/>
      <c r="H45" s="9"/>
      <c r="I45" s="17"/>
      <c r="J45" s="17"/>
      <c r="K45" s="14"/>
      <c r="L45" s="17"/>
      <c r="M45" s="17"/>
      <c r="N45" s="9"/>
    </row>
    <row r="46" spans="1:14" x14ac:dyDescent="0.2">
      <c r="A46" s="10"/>
      <c r="B46" s="13"/>
      <c r="C46" s="39"/>
      <c r="D46" s="14"/>
      <c r="E46" s="9"/>
      <c r="F46" s="14"/>
      <c r="G46" s="14"/>
      <c r="H46" s="48"/>
      <c r="I46" s="46"/>
      <c r="J46" s="46"/>
      <c r="K46" s="52"/>
      <c r="L46" s="46"/>
      <c r="M46" s="46"/>
      <c r="N46" s="48"/>
    </row>
    <row r="47" spans="1:14" x14ac:dyDescent="0.2">
      <c r="A47" s="22" t="s">
        <v>24</v>
      </c>
      <c r="B47" s="113" t="s">
        <v>9</v>
      </c>
      <c r="C47" s="114"/>
      <c r="D47" s="29">
        <f>D48+D53</f>
        <v>37.909999999999997</v>
      </c>
      <c r="E47" s="29">
        <f t="shared" ref="E47:N47" si="9">E48+E53</f>
        <v>45.709999999999994</v>
      </c>
      <c r="F47" s="29">
        <f t="shared" si="9"/>
        <v>108.55000000000001</v>
      </c>
      <c r="G47" s="29">
        <f t="shared" si="9"/>
        <v>994</v>
      </c>
      <c r="H47" s="29">
        <f t="shared" si="9"/>
        <v>0.8899999999999999</v>
      </c>
      <c r="I47" s="29">
        <f t="shared" si="9"/>
        <v>49.17</v>
      </c>
      <c r="J47" s="29">
        <f t="shared" si="9"/>
        <v>46.91</v>
      </c>
      <c r="K47" s="29">
        <f t="shared" si="9"/>
        <v>451.53</v>
      </c>
      <c r="L47" s="29">
        <f t="shared" si="9"/>
        <v>436.82</v>
      </c>
      <c r="M47" s="29">
        <f t="shared" si="9"/>
        <v>589.91</v>
      </c>
      <c r="N47" s="29">
        <f t="shared" si="9"/>
        <v>14.74</v>
      </c>
    </row>
    <row r="48" spans="1:14" x14ac:dyDescent="0.2">
      <c r="A48" s="22"/>
      <c r="B48" s="103" t="s">
        <v>53</v>
      </c>
      <c r="C48" s="102"/>
      <c r="D48" s="29">
        <f>D49+D50+D51</f>
        <v>9.6999999999999993</v>
      </c>
      <c r="E48" s="29">
        <f t="shared" ref="E48:N48" si="10">E49+E50+E51</f>
        <v>12.049999999999999</v>
      </c>
      <c r="F48" s="29">
        <f t="shared" si="10"/>
        <v>63.150000000000006</v>
      </c>
      <c r="G48" s="29">
        <f t="shared" si="10"/>
        <v>396.85</v>
      </c>
      <c r="H48" s="29">
        <f t="shared" si="10"/>
        <v>0.16999999999999998</v>
      </c>
      <c r="I48" s="29">
        <f t="shared" si="10"/>
        <v>17.25</v>
      </c>
      <c r="J48" s="29">
        <f t="shared" si="10"/>
        <v>46.9</v>
      </c>
      <c r="K48" s="29">
        <f t="shared" si="10"/>
        <v>182.26</v>
      </c>
      <c r="L48" s="29">
        <f t="shared" si="10"/>
        <v>117.29</v>
      </c>
      <c r="M48" s="29">
        <f t="shared" si="10"/>
        <v>33.54</v>
      </c>
      <c r="N48" s="29">
        <f t="shared" si="10"/>
        <v>5.08</v>
      </c>
    </row>
    <row r="49" spans="1:14" ht="38.25" x14ac:dyDescent="0.2">
      <c r="A49" s="122" t="s">
        <v>31</v>
      </c>
      <c r="B49" s="123" t="s">
        <v>84</v>
      </c>
      <c r="C49" s="15" t="s">
        <v>38</v>
      </c>
      <c r="D49" s="124">
        <v>7.25</v>
      </c>
      <c r="E49" s="124">
        <v>10.45</v>
      </c>
      <c r="F49" s="124">
        <v>28.8</v>
      </c>
      <c r="G49" s="124">
        <v>238.25</v>
      </c>
      <c r="H49" s="125">
        <v>0.11</v>
      </c>
      <c r="I49" s="125">
        <v>0.95</v>
      </c>
      <c r="J49" s="125">
        <v>40</v>
      </c>
      <c r="K49" s="125">
        <v>99.66</v>
      </c>
      <c r="L49" s="125">
        <v>71.290000000000006</v>
      </c>
      <c r="M49" s="125">
        <v>23.64</v>
      </c>
      <c r="N49" s="125">
        <v>0.79</v>
      </c>
    </row>
    <row r="50" spans="1:14" ht="24" x14ac:dyDescent="0.2">
      <c r="A50" s="145" t="s">
        <v>102</v>
      </c>
      <c r="B50" s="134" t="s">
        <v>107</v>
      </c>
      <c r="C50" s="146" t="s">
        <v>66</v>
      </c>
      <c r="D50" s="147" t="s">
        <v>103</v>
      </c>
      <c r="E50" s="148" t="s">
        <v>104</v>
      </c>
      <c r="F50" s="147" t="s">
        <v>105</v>
      </c>
      <c r="G50" s="147" t="s">
        <v>106</v>
      </c>
      <c r="H50" s="148">
        <v>0.01</v>
      </c>
      <c r="I50" s="144">
        <v>0.3</v>
      </c>
      <c r="J50" s="144">
        <v>6.9</v>
      </c>
      <c r="K50" s="147">
        <v>57</v>
      </c>
      <c r="L50" s="149">
        <v>46</v>
      </c>
      <c r="M50" s="149">
        <v>9.9</v>
      </c>
      <c r="N50" s="148">
        <v>0.77</v>
      </c>
    </row>
    <row r="51" spans="1:14" x14ac:dyDescent="0.2">
      <c r="A51" s="30"/>
      <c r="B51" s="31" t="s">
        <v>33</v>
      </c>
      <c r="C51" s="126">
        <v>130</v>
      </c>
      <c r="D51" s="32">
        <v>1</v>
      </c>
      <c r="E51" s="33"/>
      <c r="F51" s="32">
        <v>17</v>
      </c>
      <c r="G51" s="32">
        <v>69</v>
      </c>
      <c r="H51" s="49">
        <v>0.05</v>
      </c>
      <c r="I51" s="50">
        <v>16</v>
      </c>
      <c r="J51" s="51"/>
      <c r="K51" s="50">
        <v>25.6</v>
      </c>
      <c r="L51" s="51"/>
      <c r="M51" s="51"/>
      <c r="N51" s="50">
        <v>3.52</v>
      </c>
    </row>
    <row r="52" spans="1:14" ht="15" customHeight="1" x14ac:dyDescent="0.2">
      <c r="A52" s="11"/>
      <c r="B52" s="21"/>
      <c r="C52" s="40">
        <v>535</v>
      </c>
      <c r="D52" s="14"/>
      <c r="E52" s="9"/>
      <c r="F52" s="14"/>
      <c r="G52" s="14"/>
      <c r="H52" s="48"/>
      <c r="I52" s="46"/>
      <c r="J52" s="46"/>
      <c r="K52" s="52"/>
      <c r="L52" s="46"/>
      <c r="M52" s="46"/>
      <c r="N52" s="48"/>
    </row>
    <row r="53" spans="1:14" ht="15" customHeight="1" x14ac:dyDescent="0.2">
      <c r="A53" s="11"/>
      <c r="B53" s="85" t="s">
        <v>54</v>
      </c>
      <c r="C53" s="39"/>
      <c r="D53" s="29">
        <f>D54+D55+D56+D57+D58</f>
        <v>28.21</v>
      </c>
      <c r="E53" s="29">
        <f t="shared" ref="E53:N53" si="11">E54+E55+E56+E57+E58</f>
        <v>33.659999999999997</v>
      </c>
      <c r="F53" s="29">
        <f t="shared" si="11"/>
        <v>45.4</v>
      </c>
      <c r="G53" s="29">
        <f t="shared" si="11"/>
        <v>597.15</v>
      </c>
      <c r="H53" s="29">
        <f t="shared" si="11"/>
        <v>0.72</v>
      </c>
      <c r="I53" s="29">
        <f t="shared" si="11"/>
        <v>31.919999999999998</v>
      </c>
      <c r="J53" s="29">
        <f t="shared" si="11"/>
        <v>0.01</v>
      </c>
      <c r="K53" s="29">
        <f t="shared" si="11"/>
        <v>269.27</v>
      </c>
      <c r="L53" s="29">
        <f t="shared" si="11"/>
        <v>319.52999999999997</v>
      </c>
      <c r="M53" s="29">
        <f t="shared" si="11"/>
        <v>556.37</v>
      </c>
      <c r="N53" s="29">
        <f t="shared" si="11"/>
        <v>9.66</v>
      </c>
    </row>
    <row r="54" spans="1:14" ht="28.5" customHeight="1" x14ac:dyDescent="0.2">
      <c r="A54" s="127" t="s">
        <v>55</v>
      </c>
      <c r="B54" s="128" t="s">
        <v>85</v>
      </c>
      <c r="C54" s="129">
        <v>60</v>
      </c>
      <c r="D54" s="14">
        <v>0.8</v>
      </c>
      <c r="E54" s="14">
        <v>6.04</v>
      </c>
      <c r="F54" s="14">
        <v>6.46</v>
      </c>
      <c r="G54" s="14">
        <v>83.45</v>
      </c>
      <c r="H54" s="27">
        <v>0.01</v>
      </c>
      <c r="I54" s="27">
        <v>3.99</v>
      </c>
      <c r="J54" s="27"/>
      <c r="K54" s="27">
        <v>21.28</v>
      </c>
      <c r="L54" s="27">
        <v>24.38</v>
      </c>
      <c r="M54" s="27">
        <v>12.42</v>
      </c>
      <c r="N54" s="27">
        <v>0.79</v>
      </c>
    </row>
    <row r="55" spans="1:14" ht="37.5" customHeight="1" x14ac:dyDescent="0.2">
      <c r="A55" s="160" t="s">
        <v>115</v>
      </c>
      <c r="B55" s="131" t="s">
        <v>116</v>
      </c>
      <c r="C55" s="6">
        <v>200</v>
      </c>
      <c r="D55" s="132">
        <v>1.4</v>
      </c>
      <c r="E55" s="132">
        <v>3.4</v>
      </c>
      <c r="F55" s="132">
        <v>6.6</v>
      </c>
      <c r="G55" s="132">
        <v>63</v>
      </c>
      <c r="H55" s="132">
        <v>0.2</v>
      </c>
      <c r="I55" s="132">
        <v>15.4</v>
      </c>
      <c r="J55" s="25"/>
      <c r="K55" s="132">
        <v>64.3</v>
      </c>
      <c r="L55" s="132">
        <v>23.1</v>
      </c>
      <c r="M55" s="132">
        <v>41.3</v>
      </c>
      <c r="N55" s="132">
        <v>0.7</v>
      </c>
    </row>
    <row r="56" spans="1:14" ht="24" customHeight="1" x14ac:dyDescent="0.2">
      <c r="A56" s="130" t="s">
        <v>118</v>
      </c>
      <c r="B56" s="131" t="s">
        <v>119</v>
      </c>
      <c r="C56" s="6">
        <v>90</v>
      </c>
      <c r="D56" s="132">
        <v>19.2</v>
      </c>
      <c r="E56" s="132">
        <v>18.7</v>
      </c>
      <c r="F56" s="132">
        <v>0.04</v>
      </c>
      <c r="G56" s="132">
        <v>244.6</v>
      </c>
      <c r="H56" s="132">
        <v>0.2</v>
      </c>
      <c r="I56" s="132">
        <v>11.8</v>
      </c>
      <c r="J56" s="25">
        <v>0.01</v>
      </c>
      <c r="K56" s="132">
        <v>151</v>
      </c>
      <c r="L56" s="132">
        <v>63.7</v>
      </c>
      <c r="M56" s="132">
        <v>364</v>
      </c>
      <c r="N56" s="132">
        <v>2.86</v>
      </c>
    </row>
    <row r="57" spans="1:14" ht="24.75" customHeight="1" x14ac:dyDescent="0.2">
      <c r="A57" s="138" t="s">
        <v>32</v>
      </c>
      <c r="B57" s="139" t="s">
        <v>117</v>
      </c>
      <c r="C57" s="14">
        <v>150</v>
      </c>
      <c r="D57" s="14">
        <v>6.35</v>
      </c>
      <c r="E57" s="14">
        <v>5.52</v>
      </c>
      <c r="F57" s="14">
        <v>21.3</v>
      </c>
      <c r="G57" s="14">
        <v>160.28</v>
      </c>
      <c r="H57" s="14">
        <v>0.3</v>
      </c>
      <c r="I57" s="6">
        <v>0.15</v>
      </c>
      <c r="J57" s="14"/>
      <c r="K57" s="14">
        <v>15.38</v>
      </c>
      <c r="L57" s="14">
        <v>208.35</v>
      </c>
      <c r="M57" s="14">
        <v>138.65</v>
      </c>
      <c r="N57" s="14">
        <v>4.66</v>
      </c>
    </row>
    <row r="58" spans="1:14" ht="24.75" customHeight="1" x14ac:dyDescent="0.2">
      <c r="A58" s="151" t="s">
        <v>35</v>
      </c>
      <c r="B58" s="128" t="s">
        <v>93</v>
      </c>
      <c r="C58" s="14">
        <v>200</v>
      </c>
      <c r="D58" s="24">
        <v>0.46</v>
      </c>
      <c r="E58" s="25"/>
      <c r="F58" s="24">
        <v>11</v>
      </c>
      <c r="G58" s="24">
        <v>45.82</v>
      </c>
      <c r="H58" s="152">
        <v>0.01</v>
      </c>
      <c r="I58" s="152">
        <v>0.57999999999999996</v>
      </c>
      <c r="J58" s="153"/>
      <c r="K58" s="152">
        <v>17.309999999999999</v>
      </c>
      <c r="L58" s="153"/>
      <c r="M58" s="153"/>
      <c r="N58" s="152">
        <v>0.65</v>
      </c>
    </row>
    <row r="59" spans="1:14" ht="15" customHeight="1" x14ac:dyDescent="0.2">
      <c r="A59" s="11"/>
      <c r="B59" s="13"/>
      <c r="C59" s="39">
        <v>700</v>
      </c>
      <c r="D59" s="14"/>
      <c r="E59" s="9"/>
      <c r="F59" s="14"/>
      <c r="G59" s="14"/>
      <c r="H59" s="27"/>
      <c r="I59" s="25"/>
      <c r="J59" s="25"/>
      <c r="K59" s="24"/>
      <c r="L59" s="25"/>
      <c r="M59" s="25"/>
      <c r="N59" s="27"/>
    </row>
    <row r="60" spans="1:14" ht="15" customHeight="1" x14ac:dyDescent="0.2">
      <c r="A60" s="11"/>
      <c r="B60" s="21"/>
      <c r="C60" s="40"/>
      <c r="D60" s="14"/>
      <c r="E60" s="9"/>
      <c r="F60" s="14"/>
      <c r="G60" s="14"/>
      <c r="H60" s="27"/>
      <c r="I60" s="25"/>
      <c r="J60" s="25"/>
      <c r="K60" s="24"/>
      <c r="L60" s="25"/>
      <c r="M60" s="25"/>
      <c r="N60" s="27"/>
    </row>
    <row r="61" spans="1:14" x14ac:dyDescent="0.2">
      <c r="A61" s="22" t="s">
        <v>25</v>
      </c>
      <c r="B61" s="113" t="s">
        <v>9</v>
      </c>
      <c r="C61" s="114"/>
      <c r="D61" s="29">
        <f t="shared" ref="D61:N61" si="12">D62+D67</f>
        <v>44.17</v>
      </c>
      <c r="E61" s="29">
        <f t="shared" si="12"/>
        <v>28.959999999999997</v>
      </c>
      <c r="F61" s="29">
        <f t="shared" si="12"/>
        <v>159.92000000000002</v>
      </c>
      <c r="G61" s="29">
        <f t="shared" si="12"/>
        <v>1077.07</v>
      </c>
      <c r="H61" s="29">
        <f t="shared" si="12"/>
        <v>0.67</v>
      </c>
      <c r="I61" s="29">
        <f t="shared" si="12"/>
        <v>251.27</v>
      </c>
      <c r="J61" s="29">
        <f t="shared" si="12"/>
        <v>64.7</v>
      </c>
      <c r="K61" s="29">
        <f t="shared" si="12"/>
        <v>501.63</v>
      </c>
      <c r="L61" s="29">
        <f t="shared" si="12"/>
        <v>473.22</v>
      </c>
      <c r="M61" s="29">
        <f t="shared" si="12"/>
        <v>263.88</v>
      </c>
      <c r="N61" s="29">
        <f t="shared" si="12"/>
        <v>9.4400000000000013</v>
      </c>
    </row>
    <row r="62" spans="1:14" x14ac:dyDescent="0.2">
      <c r="A62" s="22"/>
      <c r="B62" s="103" t="s">
        <v>53</v>
      </c>
      <c r="C62" s="102"/>
      <c r="D62" s="29">
        <f>D63+D64+D65</f>
        <v>18.47</v>
      </c>
      <c r="E62" s="29">
        <f t="shared" ref="E62:N62" si="13">E63+E64+E65</f>
        <v>4.04</v>
      </c>
      <c r="F62" s="29">
        <f t="shared" si="13"/>
        <v>48.61</v>
      </c>
      <c r="G62" s="29">
        <f t="shared" si="13"/>
        <v>304.79999999999995</v>
      </c>
      <c r="H62" s="29">
        <f t="shared" si="13"/>
        <v>0.05</v>
      </c>
      <c r="I62" s="29">
        <f t="shared" si="13"/>
        <v>1.59</v>
      </c>
      <c r="J62" s="29">
        <f t="shared" si="13"/>
        <v>64.7</v>
      </c>
      <c r="K62" s="29">
        <f t="shared" si="13"/>
        <v>168.47</v>
      </c>
      <c r="L62" s="29">
        <f t="shared" si="13"/>
        <v>235</v>
      </c>
      <c r="M62" s="29">
        <f t="shared" si="13"/>
        <v>28</v>
      </c>
      <c r="N62" s="29">
        <f t="shared" si="13"/>
        <v>1.59</v>
      </c>
    </row>
    <row r="63" spans="1:14" ht="36" x14ac:dyDescent="0.2">
      <c r="A63" s="130" t="s">
        <v>121</v>
      </c>
      <c r="B63" s="131" t="s">
        <v>120</v>
      </c>
      <c r="C63" s="14">
        <v>150</v>
      </c>
      <c r="D63" s="14">
        <v>16.47</v>
      </c>
      <c r="E63" s="14">
        <v>4.04</v>
      </c>
      <c r="F63" s="14">
        <v>21.6</v>
      </c>
      <c r="G63" s="14">
        <v>188.76</v>
      </c>
      <c r="H63" s="52">
        <v>0.05</v>
      </c>
      <c r="I63" s="52">
        <v>1.59</v>
      </c>
      <c r="J63" s="52">
        <v>64.7</v>
      </c>
      <c r="K63" s="52">
        <v>168</v>
      </c>
      <c r="L63" s="52">
        <v>235</v>
      </c>
      <c r="M63" s="52">
        <v>28</v>
      </c>
      <c r="N63" s="52">
        <v>1.55</v>
      </c>
    </row>
    <row r="64" spans="1:14" x14ac:dyDescent="0.2">
      <c r="A64" s="12" t="s">
        <v>34</v>
      </c>
      <c r="B64" s="13" t="s">
        <v>83</v>
      </c>
      <c r="C64" s="14">
        <v>200</v>
      </c>
      <c r="D64" s="17"/>
      <c r="E64" s="17"/>
      <c r="F64" s="14">
        <v>11.01</v>
      </c>
      <c r="G64" s="14">
        <v>44.04</v>
      </c>
      <c r="H64" s="46"/>
      <c r="I64" s="46"/>
      <c r="J64" s="46"/>
      <c r="K64" s="14">
        <v>0.47</v>
      </c>
      <c r="L64" s="6"/>
      <c r="M64" s="6"/>
      <c r="N64" s="14">
        <v>0.04</v>
      </c>
    </row>
    <row r="65" spans="1:28" ht="18" customHeight="1" x14ac:dyDescent="0.2">
      <c r="A65" s="150"/>
      <c r="B65" s="128" t="s">
        <v>100</v>
      </c>
      <c r="C65" s="14">
        <v>200</v>
      </c>
      <c r="D65" s="14">
        <v>2</v>
      </c>
      <c r="E65" s="14">
        <v>0</v>
      </c>
      <c r="F65" s="14">
        <v>16</v>
      </c>
      <c r="G65" s="14">
        <v>72</v>
      </c>
      <c r="H65" s="52"/>
      <c r="I65" s="52"/>
      <c r="J65" s="52"/>
      <c r="K65" s="52"/>
      <c r="L65" s="52"/>
      <c r="M65" s="52"/>
      <c r="N65" s="52"/>
    </row>
    <row r="66" spans="1:28" x14ac:dyDescent="0.2">
      <c r="A66" s="12"/>
      <c r="B66" s="13"/>
      <c r="C66" s="18">
        <v>550</v>
      </c>
      <c r="D66" s="14"/>
      <c r="E66" s="17"/>
      <c r="F66" s="14"/>
      <c r="G66" s="14"/>
      <c r="H66" s="46"/>
      <c r="I66" s="52"/>
      <c r="J66" s="46"/>
      <c r="K66" s="52"/>
      <c r="L66" s="52"/>
      <c r="M66" s="52"/>
      <c r="N66" s="52"/>
    </row>
    <row r="67" spans="1:28" x14ac:dyDescent="0.2">
      <c r="A67" s="12"/>
      <c r="B67" s="85" t="s">
        <v>54</v>
      </c>
      <c r="C67" s="18"/>
      <c r="D67" s="29">
        <f>D68+D69+D70+D71</f>
        <v>25.7</v>
      </c>
      <c r="E67" s="29">
        <f t="shared" ref="E67:N67" si="14">E68+E69+E70+E71</f>
        <v>24.919999999999998</v>
      </c>
      <c r="F67" s="29">
        <f t="shared" si="14"/>
        <v>111.31</v>
      </c>
      <c r="G67" s="29">
        <f t="shared" si="14"/>
        <v>772.27</v>
      </c>
      <c r="H67" s="29">
        <f t="shared" si="14"/>
        <v>0.62</v>
      </c>
      <c r="I67" s="29">
        <f t="shared" si="14"/>
        <v>249.68</v>
      </c>
      <c r="J67" s="29">
        <f t="shared" si="14"/>
        <v>0</v>
      </c>
      <c r="K67" s="29">
        <f t="shared" si="14"/>
        <v>333.15999999999997</v>
      </c>
      <c r="L67" s="29">
        <f t="shared" si="14"/>
        <v>238.22000000000003</v>
      </c>
      <c r="M67" s="29">
        <f t="shared" si="14"/>
        <v>235.88</v>
      </c>
      <c r="N67" s="29">
        <f t="shared" si="14"/>
        <v>7.8500000000000005</v>
      </c>
    </row>
    <row r="68" spans="1:28" ht="24.75" customHeight="1" x14ac:dyDescent="0.2">
      <c r="A68" s="166" t="s">
        <v>140</v>
      </c>
      <c r="B68" s="167" t="s">
        <v>125</v>
      </c>
      <c r="C68" s="17">
        <v>65</v>
      </c>
      <c r="D68" s="65">
        <v>1.37</v>
      </c>
      <c r="E68" s="132">
        <v>0.1</v>
      </c>
      <c r="F68" s="132">
        <v>11.2</v>
      </c>
      <c r="G68" s="132">
        <v>51.25</v>
      </c>
      <c r="H68" s="132">
        <v>0.2</v>
      </c>
      <c r="I68" s="132">
        <v>210.9</v>
      </c>
      <c r="J68" s="132">
        <v>0</v>
      </c>
      <c r="K68" s="132">
        <v>242.9</v>
      </c>
      <c r="L68" s="132">
        <v>98.5</v>
      </c>
      <c r="M68" s="132">
        <v>179.5</v>
      </c>
      <c r="N68" s="132">
        <v>3.3</v>
      </c>
    </row>
    <row r="69" spans="1:28" ht="36" x14ac:dyDescent="0.2">
      <c r="A69" s="168" t="s">
        <v>71</v>
      </c>
      <c r="B69" s="139" t="s">
        <v>122</v>
      </c>
      <c r="C69" s="6">
        <v>250</v>
      </c>
      <c r="D69" s="132">
        <v>5.88</v>
      </c>
      <c r="E69" s="132">
        <v>4.8</v>
      </c>
      <c r="F69" s="132">
        <v>19.3</v>
      </c>
      <c r="G69" s="132">
        <v>143.80000000000001</v>
      </c>
      <c r="H69" s="132" t="s">
        <v>40</v>
      </c>
      <c r="I69" s="132" t="s">
        <v>72</v>
      </c>
      <c r="J69" s="25"/>
      <c r="K69" s="132" t="s">
        <v>73</v>
      </c>
      <c r="L69" s="132" t="s">
        <v>74</v>
      </c>
      <c r="M69" s="132" t="s">
        <v>75</v>
      </c>
      <c r="N69" s="132" t="s">
        <v>76</v>
      </c>
    </row>
    <row r="70" spans="1:28" ht="36" x14ac:dyDescent="0.2">
      <c r="A70" s="130" t="s">
        <v>77</v>
      </c>
      <c r="B70" s="131" t="s">
        <v>123</v>
      </c>
      <c r="C70" s="6">
        <v>200</v>
      </c>
      <c r="D70" s="6">
        <v>17.71</v>
      </c>
      <c r="E70" s="6">
        <v>19.86</v>
      </c>
      <c r="F70" s="6">
        <v>53.05</v>
      </c>
      <c r="G70" s="6">
        <v>461.78</v>
      </c>
      <c r="H70" s="6">
        <v>0.22</v>
      </c>
      <c r="I70" s="6">
        <v>27.28</v>
      </c>
      <c r="J70" s="6"/>
      <c r="K70" s="6">
        <v>29.14</v>
      </c>
      <c r="L70" s="6">
        <v>79.98</v>
      </c>
      <c r="M70" s="6">
        <v>31.56</v>
      </c>
      <c r="N70" s="6">
        <v>2.3199999999999998</v>
      </c>
    </row>
    <row r="71" spans="1:28" ht="24" x14ac:dyDescent="0.2">
      <c r="A71" s="140" t="s">
        <v>35</v>
      </c>
      <c r="B71" s="128" t="s">
        <v>124</v>
      </c>
      <c r="C71" s="14">
        <v>200</v>
      </c>
      <c r="D71" s="24">
        <v>0.74</v>
      </c>
      <c r="E71" s="169">
        <v>0.16</v>
      </c>
      <c r="F71" s="24">
        <v>27.76</v>
      </c>
      <c r="G71" s="24">
        <v>115.44</v>
      </c>
      <c r="H71" s="24">
        <v>0.02</v>
      </c>
      <c r="I71" s="24"/>
      <c r="J71" s="25"/>
      <c r="K71" s="24">
        <v>20.32</v>
      </c>
      <c r="L71" s="24">
        <v>19.36</v>
      </c>
      <c r="M71" s="24">
        <v>8.1199999999999992</v>
      </c>
      <c r="N71" s="24">
        <v>0.45</v>
      </c>
    </row>
    <row r="72" spans="1:28" x14ac:dyDescent="0.2">
      <c r="A72" s="10"/>
      <c r="B72" s="21"/>
      <c r="C72" s="40">
        <v>715</v>
      </c>
      <c r="D72" s="14"/>
      <c r="E72" s="9"/>
      <c r="F72" s="14"/>
      <c r="G72" s="14"/>
      <c r="H72" s="9"/>
      <c r="I72" s="17"/>
      <c r="J72" s="17"/>
      <c r="K72" s="14"/>
      <c r="L72" s="17"/>
      <c r="M72" s="17"/>
      <c r="N72" s="9"/>
    </row>
    <row r="73" spans="1:28" x14ac:dyDescent="0.2">
      <c r="A73" s="10"/>
      <c r="B73" s="55"/>
      <c r="C73" s="9"/>
      <c r="D73" s="14"/>
      <c r="E73" s="9"/>
      <c r="F73" s="14"/>
      <c r="G73" s="14"/>
      <c r="H73" s="48"/>
      <c r="I73" s="46"/>
      <c r="J73" s="46"/>
      <c r="K73" s="52"/>
      <c r="L73" s="46"/>
      <c r="M73" s="46"/>
      <c r="N73" s="48"/>
    </row>
    <row r="74" spans="1:28" x14ac:dyDescent="0.2">
      <c r="A74" s="30"/>
      <c r="B74" s="16"/>
      <c r="C74" s="38"/>
      <c r="D74" s="32"/>
      <c r="E74" s="33"/>
      <c r="F74" s="32"/>
      <c r="G74" s="32"/>
      <c r="H74" s="49"/>
      <c r="I74" s="50"/>
      <c r="J74" s="51"/>
      <c r="K74" s="50"/>
      <c r="L74" s="51"/>
      <c r="M74" s="51"/>
      <c r="N74" s="50"/>
    </row>
    <row r="75" spans="1:28" x14ac:dyDescent="0.2">
      <c r="A75" s="23" t="s">
        <v>26</v>
      </c>
      <c r="B75" s="113" t="s">
        <v>10</v>
      </c>
      <c r="C75" s="114"/>
      <c r="D75" s="29">
        <f t="shared" ref="D75:N75" si="15">D76+D81</f>
        <v>36.450000000000003</v>
      </c>
      <c r="E75" s="29">
        <f t="shared" si="15"/>
        <v>37.33</v>
      </c>
      <c r="F75" s="29">
        <f t="shared" si="15"/>
        <v>133.78</v>
      </c>
      <c r="G75" s="29">
        <f t="shared" si="15"/>
        <v>1015.36</v>
      </c>
      <c r="H75" s="29">
        <f t="shared" si="15"/>
        <v>0.55000000000000004</v>
      </c>
      <c r="I75" s="29">
        <f t="shared" si="15"/>
        <v>111.68</v>
      </c>
      <c r="J75" s="29">
        <f t="shared" si="15"/>
        <v>60.099999999999994</v>
      </c>
      <c r="K75" s="29">
        <f t="shared" si="15"/>
        <v>382.30999999999995</v>
      </c>
      <c r="L75" s="29">
        <f t="shared" si="15"/>
        <v>542.9</v>
      </c>
      <c r="M75" s="29">
        <f t="shared" si="15"/>
        <v>159.69</v>
      </c>
      <c r="N75" s="29">
        <f t="shared" si="15"/>
        <v>10.3</v>
      </c>
    </row>
    <row r="76" spans="1:28" x14ac:dyDescent="0.2">
      <c r="A76" s="89"/>
      <c r="B76" s="103" t="s">
        <v>53</v>
      </c>
      <c r="C76" s="91"/>
      <c r="D76" s="92">
        <f>D77+D78+D79</f>
        <v>8.25</v>
      </c>
      <c r="E76" s="92">
        <f t="shared" ref="E76:N76" si="16">E77+E78+E79</f>
        <v>8.7100000000000009</v>
      </c>
      <c r="F76" s="92">
        <f t="shared" si="16"/>
        <v>77.53</v>
      </c>
      <c r="G76" s="92">
        <f t="shared" si="16"/>
        <v>421.08000000000004</v>
      </c>
      <c r="H76" s="92">
        <f t="shared" si="16"/>
        <v>0.11000000000000001</v>
      </c>
      <c r="I76" s="92">
        <f t="shared" si="16"/>
        <v>16.91</v>
      </c>
      <c r="J76" s="92">
        <f t="shared" si="16"/>
        <v>33.299999999999997</v>
      </c>
      <c r="K76" s="92">
        <f t="shared" si="16"/>
        <v>231.6</v>
      </c>
      <c r="L76" s="92">
        <f t="shared" si="16"/>
        <v>180</v>
      </c>
      <c r="M76" s="92">
        <f t="shared" si="16"/>
        <v>37.9</v>
      </c>
      <c r="N76" s="92">
        <f t="shared" si="16"/>
        <v>4.71</v>
      </c>
    </row>
    <row r="77" spans="1:28" ht="38.25" x14ac:dyDescent="0.2">
      <c r="A77" s="122" t="s">
        <v>127</v>
      </c>
      <c r="B77" s="123" t="s">
        <v>126</v>
      </c>
      <c r="C77" s="170" t="s">
        <v>38</v>
      </c>
      <c r="D77" s="171">
        <v>5.8</v>
      </c>
      <c r="E77" s="171">
        <v>7.11</v>
      </c>
      <c r="F77" s="171">
        <v>43.18</v>
      </c>
      <c r="G77" s="171">
        <v>262.48</v>
      </c>
      <c r="H77" s="172">
        <v>0.05</v>
      </c>
      <c r="I77" s="172">
        <v>0.61</v>
      </c>
      <c r="J77" s="172">
        <v>26.4</v>
      </c>
      <c r="K77" s="172">
        <v>149</v>
      </c>
      <c r="L77" s="172">
        <v>134</v>
      </c>
      <c r="M77" s="172">
        <v>28</v>
      </c>
      <c r="N77" s="172">
        <v>0.42</v>
      </c>
    </row>
    <row r="78" spans="1:28" ht="12" customHeight="1" x14ac:dyDescent="0.2">
      <c r="A78" s="145" t="s">
        <v>102</v>
      </c>
      <c r="B78" s="134" t="s">
        <v>107</v>
      </c>
      <c r="C78" s="146" t="s">
        <v>66</v>
      </c>
      <c r="D78" s="147" t="s">
        <v>103</v>
      </c>
      <c r="E78" s="148" t="s">
        <v>104</v>
      </c>
      <c r="F78" s="147" t="s">
        <v>105</v>
      </c>
      <c r="G78" s="147" t="s">
        <v>106</v>
      </c>
      <c r="H78" s="148">
        <v>0.01</v>
      </c>
      <c r="I78" s="144">
        <v>0.3</v>
      </c>
      <c r="J78" s="144">
        <v>6.9</v>
      </c>
      <c r="K78" s="147">
        <v>57</v>
      </c>
      <c r="L78" s="149">
        <v>46</v>
      </c>
      <c r="M78" s="149">
        <v>9.9</v>
      </c>
      <c r="N78" s="148">
        <v>0.77</v>
      </c>
      <c r="O78" s="34"/>
      <c r="P78" s="35"/>
      <c r="Q78" s="36"/>
      <c r="R78" s="36"/>
      <c r="S78" s="36"/>
      <c r="T78" s="36"/>
      <c r="U78" s="36"/>
      <c r="V78" s="36"/>
      <c r="W78" s="37"/>
      <c r="X78" s="36"/>
      <c r="Y78" s="36"/>
      <c r="Z78" s="36"/>
      <c r="AA78" s="36"/>
      <c r="AB78" s="36"/>
    </row>
    <row r="79" spans="1:28" x14ac:dyDescent="0.2">
      <c r="A79" s="30"/>
      <c r="B79" s="31" t="s">
        <v>33</v>
      </c>
      <c r="C79" s="126">
        <v>130</v>
      </c>
      <c r="D79" s="32">
        <v>1</v>
      </c>
      <c r="E79" s="33"/>
      <c r="F79" s="32">
        <v>17</v>
      </c>
      <c r="G79" s="32">
        <v>69</v>
      </c>
      <c r="H79" s="49">
        <v>0.05</v>
      </c>
      <c r="I79" s="50">
        <v>16</v>
      </c>
      <c r="J79" s="51"/>
      <c r="K79" s="50">
        <v>25.6</v>
      </c>
      <c r="L79" s="51"/>
      <c r="M79" s="51"/>
      <c r="N79" s="50">
        <v>3.52</v>
      </c>
    </row>
    <row r="80" spans="1:28" x14ac:dyDescent="0.2">
      <c r="A80" s="30"/>
      <c r="B80" s="31"/>
      <c r="C80" s="38">
        <v>535</v>
      </c>
      <c r="D80" s="32"/>
      <c r="E80" s="33"/>
      <c r="F80" s="32"/>
      <c r="G80" s="32"/>
      <c r="H80" s="49"/>
      <c r="I80" s="50"/>
      <c r="J80" s="51"/>
      <c r="K80" s="50"/>
      <c r="L80" s="51"/>
      <c r="M80" s="51"/>
      <c r="N80" s="50"/>
    </row>
    <row r="81" spans="1:35" x14ac:dyDescent="0.2">
      <c r="A81" s="30"/>
      <c r="B81" s="85" t="s">
        <v>54</v>
      </c>
      <c r="C81" s="38"/>
      <c r="D81" s="86">
        <f>D82+D83+D84+D85+D86</f>
        <v>28.2</v>
      </c>
      <c r="E81" s="86">
        <f t="shared" ref="E81:N81" si="17">E82+E83+E84+E85+E86</f>
        <v>28.619999999999997</v>
      </c>
      <c r="F81" s="86">
        <f t="shared" si="17"/>
        <v>56.25</v>
      </c>
      <c r="G81" s="86">
        <f t="shared" si="17"/>
        <v>594.28</v>
      </c>
      <c r="H81" s="86">
        <f t="shared" si="17"/>
        <v>0.44000000000000006</v>
      </c>
      <c r="I81" s="86">
        <f t="shared" si="17"/>
        <v>94.77000000000001</v>
      </c>
      <c r="J81" s="86">
        <f t="shared" si="17"/>
        <v>26.8</v>
      </c>
      <c r="K81" s="86">
        <f t="shared" si="17"/>
        <v>150.70999999999998</v>
      </c>
      <c r="L81" s="86">
        <f t="shared" si="17"/>
        <v>362.9</v>
      </c>
      <c r="M81" s="86">
        <f t="shared" si="17"/>
        <v>121.79</v>
      </c>
      <c r="N81" s="86">
        <f t="shared" si="17"/>
        <v>5.59</v>
      </c>
    </row>
    <row r="82" spans="1:35" ht="16.5" customHeight="1" x14ac:dyDescent="0.2">
      <c r="A82" s="173" t="s">
        <v>36</v>
      </c>
      <c r="B82" s="134" t="s">
        <v>37</v>
      </c>
      <c r="C82" s="174">
        <v>60</v>
      </c>
      <c r="D82" s="135">
        <v>0.48</v>
      </c>
      <c r="E82" s="135">
        <v>0</v>
      </c>
      <c r="F82" s="135">
        <v>1.02</v>
      </c>
      <c r="G82" s="135">
        <v>6</v>
      </c>
      <c r="H82" s="136">
        <v>0.04</v>
      </c>
      <c r="I82" s="136">
        <v>15</v>
      </c>
      <c r="J82" s="149"/>
      <c r="K82" s="136">
        <v>8.4</v>
      </c>
      <c r="L82" s="136"/>
      <c r="M82" s="136"/>
      <c r="N82" s="136">
        <v>0.54</v>
      </c>
      <c r="R82" s="64"/>
      <c r="S82" s="69"/>
      <c r="T82" s="62"/>
      <c r="U82" s="62"/>
      <c r="V82" s="62"/>
      <c r="W82" s="62"/>
      <c r="X82" s="62"/>
      <c r="Y82" s="36"/>
      <c r="Z82" s="36"/>
      <c r="AA82" s="36"/>
      <c r="AB82" s="36"/>
      <c r="AC82" s="36"/>
      <c r="AD82" s="36"/>
      <c r="AE82" s="36"/>
    </row>
    <row r="83" spans="1:35" ht="35.25" customHeight="1" x14ac:dyDescent="0.2">
      <c r="A83" s="164" t="s">
        <v>111</v>
      </c>
      <c r="B83" s="139" t="s">
        <v>112</v>
      </c>
      <c r="C83" s="6">
        <v>200</v>
      </c>
      <c r="D83" s="132">
        <v>1.5</v>
      </c>
      <c r="E83" s="132">
        <v>4.9000000000000004</v>
      </c>
      <c r="F83" s="132">
        <v>10</v>
      </c>
      <c r="G83" s="132">
        <v>89</v>
      </c>
      <c r="H83" s="132">
        <v>0.1</v>
      </c>
      <c r="I83" s="132">
        <v>27.4</v>
      </c>
      <c r="J83" s="25">
        <v>1.6</v>
      </c>
      <c r="K83" s="132">
        <v>54.3</v>
      </c>
      <c r="L83" s="132">
        <v>11.2</v>
      </c>
      <c r="M83" s="132">
        <v>55.2</v>
      </c>
      <c r="N83" s="132">
        <v>0.9</v>
      </c>
      <c r="R83" s="97"/>
      <c r="S83" s="57"/>
      <c r="T83" s="58"/>
      <c r="U83" s="98"/>
      <c r="V83" s="98"/>
      <c r="W83" s="98"/>
      <c r="X83" s="98"/>
      <c r="Y83" s="98"/>
      <c r="Z83" s="98"/>
      <c r="AA83" s="37"/>
      <c r="AB83" s="98"/>
      <c r="AC83" s="98"/>
      <c r="AD83" s="98"/>
      <c r="AE83" s="36"/>
    </row>
    <row r="84" spans="1:35" x14ac:dyDescent="0.2">
      <c r="A84" s="157" t="s">
        <v>86</v>
      </c>
      <c r="B84" s="158" t="s">
        <v>87</v>
      </c>
      <c r="C84" s="146">
        <v>100</v>
      </c>
      <c r="D84" s="146">
        <v>22.81</v>
      </c>
      <c r="E84" s="146">
        <v>19.64</v>
      </c>
      <c r="F84" s="146">
        <v>1.1000000000000001</v>
      </c>
      <c r="G84" s="146">
        <v>272.43</v>
      </c>
      <c r="H84" s="146">
        <v>0.1</v>
      </c>
      <c r="I84" s="146">
        <v>12.3</v>
      </c>
      <c r="J84" s="159"/>
      <c r="K84" s="146">
        <v>32.6</v>
      </c>
      <c r="L84" s="146">
        <v>260.39999999999998</v>
      </c>
      <c r="M84" s="146">
        <v>31.2</v>
      </c>
      <c r="N84" s="146">
        <v>2.6</v>
      </c>
    </row>
    <row r="85" spans="1:35" ht="24" x14ac:dyDescent="0.2">
      <c r="A85" s="150" t="s">
        <v>29</v>
      </c>
      <c r="B85" s="128" t="s">
        <v>92</v>
      </c>
      <c r="C85" s="14">
        <v>150</v>
      </c>
      <c r="D85" s="14">
        <v>3.27</v>
      </c>
      <c r="E85" s="14">
        <v>4.08</v>
      </c>
      <c r="F85" s="14">
        <v>21.96</v>
      </c>
      <c r="G85" s="14">
        <v>137.62</v>
      </c>
      <c r="H85" s="52">
        <v>0.19</v>
      </c>
      <c r="I85" s="52">
        <v>31.07</v>
      </c>
      <c r="J85" s="52">
        <v>25.2</v>
      </c>
      <c r="K85" s="52">
        <v>49.59</v>
      </c>
      <c r="L85" s="52">
        <v>91.3</v>
      </c>
      <c r="M85" s="52">
        <v>35.39</v>
      </c>
      <c r="N85" s="52">
        <v>1.43</v>
      </c>
      <c r="P85" s="60"/>
      <c r="Q85" s="61"/>
      <c r="R85" s="62"/>
      <c r="S85" s="62"/>
      <c r="T85" s="62"/>
      <c r="U85" s="62"/>
      <c r="V85" s="62"/>
      <c r="W85" s="62"/>
      <c r="X85" s="65"/>
      <c r="Y85" s="62"/>
      <c r="Z85" s="62"/>
      <c r="AA85" s="62"/>
      <c r="AB85" s="62"/>
      <c r="AC85" s="62"/>
    </row>
    <row r="86" spans="1:35" ht="24" x14ac:dyDescent="0.2">
      <c r="A86" s="165" t="s">
        <v>65</v>
      </c>
      <c r="B86" s="128" t="s">
        <v>110</v>
      </c>
      <c r="C86" s="9" t="s">
        <v>66</v>
      </c>
      <c r="D86" s="24">
        <v>0.14000000000000001</v>
      </c>
      <c r="E86" s="25"/>
      <c r="F86" s="24">
        <v>22.17</v>
      </c>
      <c r="G86" s="27">
        <v>89.23</v>
      </c>
      <c r="H86" s="27" t="s">
        <v>67</v>
      </c>
      <c r="I86" s="24" t="s">
        <v>68</v>
      </c>
      <c r="J86" s="25"/>
      <c r="K86" s="24" t="s">
        <v>69</v>
      </c>
      <c r="L86" s="25"/>
      <c r="M86" s="25"/>
      <c r="N86" s="27" t="s">
        <v>70</v>
      </c>
    </row>
    <row r="87" spans="1:35" x14ac:dyDescent="0.2">
      <c r="A87" s="11"/>
      <c r="B87" s="21"/>
      <c r="C87" s="40">
        <v>710</v>
      </c>
      <c r="D87" s="14"/>
      <c r="E87" s="9"/>
      <c r="F87" s="14"/>
      <c r="G87" s="14"/>
      <c r="H87" s="27"/>
      <c r="I87" s="25"/>
      <c r="J87" s="25"/>
      <c r="K87" s="24"/>
      <c r="L87" s="25"/>
      <c r="M87" s="25"/>
      <c r="N87" s="27"/>
    </row>
    <row r="88" spans="1:35" x14ac:dyDescent="0.2">
      <c r="A88" s="30"/>
      <c r="B88" s="31"/>
      <c r="C88" s="38"/>
      <c r="D88" s="32"/>
      <c r="E88" s="33"/>
      <c r="F88" s="32"/>
      <c r="G88" s="32"/>
      <c r="H88" s="49"/>
      <c r="I88" s="50"/>
      <c r="J88" s="51"/>
      <c r="K88" s="50"/>
      <c r="L88" s="51"/>
      <c r="M88" s="51"/>
      <c r="N88" s="50"/>
    </row>
    <row r="89" spans="1:35" x14ac:dyDescent="0.2">
      <c r="A89" s="113" t="s">
        <v>52</v>
      </c>
      <c r="B89" s="115"/>
      <c r="C89" s="114"/>
      <c r="D89" s="29">
        <f>D90+D94</f>
        <v>40.9</v>
      </c>
      <c r="E89" s="29">
        <f t="shared" ref="E89:N89" si="18">E90+E94</f>
        <v>42.04</v>
      </c>
      <c r="F89" s="29">
        <f t="shared" si="18"/>
        <v>115.2</v>
      </c>
      <c r="G89" s="29">
        <f t="shared" si="18"/>
        <v>1057.67</v>
      </c>
      <c r="H89" s="29">
        <f t="shared" si="18"/>
        <v>0.61</v>
      </c>
      <c r="I89" s="29">
        <f t="shared" si="18"/>
        <v>130.94</v>
      </c>
      <c r="J89" s="29">
        <f t="shared" si="18"/>
        <v>0.21000000000000002</v>
      </c>
      <c r="K89" s="29">
        <f t="shared" si="18"/>
        <v>491.38</v>
      </c>
      <c r="L89" s="29">
        <f t="shared" si="18"/>
        <v>404.91999999999996</v>
      </c>
      <c r="M89" s="29">
        <f t="shared" si="18"/>
        <v>481.11</v>
      </c>
      <c r="N89" s="29">
        <f t="shared" si="18"/>
        <v>9.43</v>
      </c>
    </row>
    <row r="90" spans="1:35" x14ac:dyDescent="0.2">
      <c r="A90" s="90"/>
      <c r="B90" s="103" t="s">
        <v>53</v>
      </c>
      <c r="C90" s="102"/>
      <c r="D90" s="29">
        <f>D91+D92+D93</f>
        <v>9.1</v>
      </c>
      <c r="E90" s="29">
        <f t="shared" ref="E90:N90" si="19">E91+E92+E93</f>
        <v>7.2</v>
      </c>
      <c r="F90" s="29">
        <f t="shared" si="19"/>
        <v>54.81</v>
      </c>
      <c r="G90" s="29">
        <f t="shared" si="19"/>
        <v>336.04</v>
      </c>
      <c r="H90" s="29">
        <f t="shared" si="19"/>
        <v>0.2</v>
      </c>
      <c r="I90" s="29">
        <f t="shared" si="19"/>
        <v>1.7</v>
      </c>
      <c r="J90" s="29">
        <f t="shared" si="19"/>
        <v>0.2</v>
      </c>
      <c r="K90" s="29">
        <f t="shared" si="19"/>
        <v>129.57</v>
      </c>
      <c r="L90" s="29">
        <f t="shared" si="19"/>
        <v>176.4</v>
      </c>
      <c r="M90" s="29">
        <f t="shared" si="19"/>
        <v>45.1</v>
      </c>
      <c r="N90" s="29">
        <f t="shared" si="19"/>
        <v>2.14</v>
      </c>
    </row>
    <row r="91" spans="1:35" ht="36.75" customHeight="1" x14ac:dyDescent="0.2">
      <c r="A91" s="175" t="s">
        <v>128</v>
      </c>
      <c r="B91" s="176" t="s">
        <v>129</v>
      </c>
      <c r="C91" s="143" t="s">
        <v>38</v>
      </c>
      <c r="D91" s="144">
        <v>7.1</v>
      </c>
      <c r="E91" s="144">
        <v>7.2</v>
      </c>
      <c r="F91" s="144">
        <v>27.8</v>
      </c>
      <c r="G91" s="144">
        <v>220</v>
      </c>
      <c r="H91" s="137">
        <v>0.2</v>
      </c>
      <c r="I91" s="137">
        <v>1.7</v>
      </c>
      <c r="J91" s="137">
        <v>0.2</v>
      </c>
      <c r="K91" s="137">
        <v>129.1</v>
      </c>
      <c r="L91" s="137">
        <v>176.4</v>
      </c>
      <c r="M91" s="137">
        <v>45.1</v>
      </c>
      <c r="N91" s="137">
        <v>2.1</v>
      </c>
      <c r="O91" s="56"/>
      <c r="P91" s="57"/>
      <c r="Q91" s="58"/>
      <c r="R91" s="58"/>
      <c r="S91" s="58"/>
      <c r="T91" s="58"/>
      <c r="U91" s="58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</row>
    <row r="92" spans="1:35" ht="14.25" customHeight="1" x14ac:dyDescent="0.2">
      <c r="A92" s="12" t="s">
        <v>34</v>
      </c>
      <c r="B92" s="13" t="s">
        <v>83</v>
      </c>
      <c r="C92" s="14">
        <v>200</v>
      </c>
      <c r="D92" s="17"/>
      <c r="E92" s="17"/>
      <c r="F92" s="14">
        <v>11.01</v>
      </c>
      <c r="G92" s="14">
        <v>44.04</v>
      </c>
      <c r="H92" s="46"/>
      <c r="I92" s="46"/>
      <c r="J92" s="46"/>
      <c r="K92" s="14">
        <v>0.47</v>
      </c>
      <c r="L92" s="6"/>
      <c r="M92" s="6"/>
      <c r="N92" s="14">
        <v>0.04</v>
      </c>
      <c r="O92" s="64"/>
      <c r="P92" s="61"/>
      <c r="Q92" s="62"/>
      <c r="R92" s="62"/>
      <c r="S92" s="65"/>
      <c r="T92" s="62"/>
      <c r="U92" s="62"/>
      <c r="V92" s="59"/>
      <c r="W92" s="63"/>
      <c r="X92" s="63"/>
      <c r="Y92" s="59"/>
      <c r="Z92" s="63"/>
      <c r="AA92" s="63"/>
      <c r="AB92" s="63"/>
      <c r="AC92" s="63"/>
      <c r="AD92" s="63"/>
      <c r="AE92" s="63"/>
      <c r="AF92" s="63"/>
      <c r="AG92" s="63"/>
      <c r="AH92" s="63"/>
      <c r="AI92" s="63"/>
    </row>
    <row r="93" spans="1:35" ht="14.25" customHeight="1" x14ac:dyDescent="0.2">
      <c r="A93" s="150"/>
      <c r="B93" s="128" t="s">
        <v>100</v>
      </c>
      <c r="C93" s="14">
        <v>200</v>
      </c>
      <c r="D93" s="14">
        <v>2</v>
      </c>
      <c r="E93" s="14">
        <v>0</v>
      </c>
      <c r="F93" s="14">
        <v>16</v>
      </c>
      <c r="G93" s="14">
        <v>72</v>
      </c>
      <c r="H93" s="52"/>
      <c r="I93" s="52"/>
      <c r="J93" s="52"/>
      <c r="K93" s="52"/>
      <c r="L93" s="52"/>
      <c r="M93" s="52"/>
      <c r="N93" s="52"/>
      <c r="O93" s="66"/>
      <c r="P93" s="61"/>
      <c r="Q93" s="35"/>
      <c r="R93" s="62"/>
      <c r="S93" s="35"/>
      <c r="T93" s="62"/>
      <c r="U93" s="62"/>
      <c r="V93" s="67"/>
      <c r="W93" s="59"/>
      <c r="X93" s="59"/>
      <c r="Y93" s="59"/>
      <c r="Z93" s="59"/>
      <c r="AA93" s="59"/>
      <c r="AB93" s="59"/>
      <c r="AC93" s="59"/>
      <c r="AD93" s="59"/>
      <c r="AE93" s="59"/>
      <c r="AF93" s="63"/>
      <c r="AG93" s="59"/>
      <c r="AH93" s="59"/>
      <c r="AI93" s="67"/>
    </row>
    <row r="94" spans="1:35" ht="18.75" customHeight="1" x14ac:dyDescent="0.2">
      <c r="A94" s="11"/>
      <c r="B94" s="16"/>
      <c r="C94" s="38"/>
      <c r="D94" s="105">
        <f>D96+D97+D98+D99+D100</f>
        <v>31.799999999999997</v>
      </c>
      <c r="E94" s="105">
        <f t="shared" ref="E94:N94" si="20">E96+E97+E98+E99+E100</f>
        <v>34.839999999999996</v>
      </c>
      <c r="F94" s="105">
        <f t="shared" si="20"/>
        <v>60.39</v>
      </c>
      <c r="G94" s="105">
        <f t="shared" si="20"/>
        <v>721.63</v>
      </c>
      <c r="H94" s="105">
        <f t="shared" si="20"/>
        <v>0.41</v>
      </c>
      <c r="I94" s="105">
        <f t="shared" si="20"/>
        <v>129.24</v>
      </c>
      <c r="J94" s="105">
        <f t="shared" si="20"/>
        <v>0.01</v>
      </c>
      <c r="K94" s="105">
        <f t="shared" si="20"/>
        <v>361.81</v>
      </c>
      <c r="L94" s="105">
        <f t="shared" si="20"/>
        <v>228.51999999999998</v>
      </c>
      <c r="M94" s="105">
        <f t="shared" si="20"/>
        <v>436.01</v>
      </c>
      <c r="N94" s="105">
        <f t="shared" si="20"/>
        <v>7.29</v>
      </c>
      <c r="O94" s="68"/>
      <c r="P94" s="69"/>
      <c r="Q94" s="58"/>
      <c r="R94" s="58"/>
      <c r="S94" s="58"/>
      <c r="T94" s="58"/>
      <c r="U94" s="58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</row>
    <row r="95" spans="1:35" ht="12" customHeight="1" x14ac:dyDescent="0.2">
      <c r="A95" s="87"/>
      <c r="B95" s="85" t="s">
        <v>54</v>
      </c>
      <c r="C95" s="84"/>
      <c r="D95" s="86"/>
      <c r="E95" s="86">
        <v>23.7</v>
      </c>
      <c r="F95" s="86">
        <v>100.5</v>
      </c>
      <c r="G95" s="86">
        <v>709.69</v>
      </c>
      <c r="H95" s="86">
        <v>0.71</v>
      </c>
      <c r="I95" s="86">
        <v>129.11000000000001</v>
      </c>
      <c r="J95" s="86">
        <f t="shared" ref="J95" si="21">J96+J97+J98+J100+J101</f>
        <v>0.01</v>
      </c>
      <c r="K95" s="86">
        <v>153.91</v>
      </c>
      <c r="L95" s="86">
        <v>204.2</v>
      </c>
      <c r="M95" s="86">
        <v>74.52</v>
      </c>
      <c r="N95" s="86">
        <v>4.62</v>
      </c>
      <c r="O95" s="68"/>
      <c r="P95" s="69"/>
      <c r="Q95" s="58"/>
      <c r="R95" s="58"/>
      <c r="S95" s="58"/>
      <c r="T95" s="58"/>
      <c r="U95" s="58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</row>
    <row r="96" spans="1:35" ht="26.25" customHeight="1" x14ac:dyDescent="0.2">
      <c r="A96" s="127" t="s">
        <v>55</v>
      </c>
      <c r="B96" s="128" t="s">
        <v>85</v>
      </c>
      <c r="C96" s="129">
        <v>60</v>
      </c>
      <c r="D96" s="14">
        <v>0.8</v>
      </c>
      <c r="E96" s="14">
        <v>6.04</v>
      </c>
      <c r="F96" s="14">
        <v>6.46</v>
      </c>
      <c r="G96" s="14">
        <v>83.45</v>
      </c>
      <c r="H96" s="27">
        <v>0.01</v>
      </c>
      <c r="I96" s="27">
        <v>3.99</v>
      </c>
      <c r="J96" s="27"/>
      <c r="K96" s="27">
        <v>21.28</v>
      </c>
      <c r="L96" s="27">
        <v>24.38</v>
      </c>
      <c r="M96" s="27">
        <v>12.42</v>
      </c>
      <c r="N96" s="27">
        <v>0.79</v>
      </c>
      <c r="O96" s="68"/>
      <c r="P96" s="69"/>
      <c r="Q96" s="58"/>
      <c r="R96" s="58"/>
      <c r="S96" s="58"/>
      <c r="T96" s="58"/>
      <c r="U96" s="58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</row>
    <row r="97" spans="1:35" ht="36" customHeight="1" x14ac:dyDescent="0.2">
      <c r="A97" s="130" t="s">
        <v>56</v>
      </c>
      <c r="B97" s="131" t="s">
        <v>135</v>
      </c>
      <c r="C97" s="6">
        <v>200</v>
      </c>
      <c r="D97" s="132">
        <v>1.83</v>
      </c>
      <c r="E97" s="132">
        <v>1.41</v>
      </c>
      <c r="F97" s="132">
        <v>13.54</v>
      </c>
      <c r="G97" s="132">
        <v>94.74</v>
      </c>
      <c r="H97" s="132" t="s">
        <v>58</v>
      </c>
      <c r="I97" s="132" t="s">
        <v>59</v>
      </c>
      <c r="J97" s="25"/>
      <c r="K97" s="132" t="s">
        <v>60</v>
      </c>
      <c r="L97" s="132" t="s">
        <v>61</v>
      </c>
      <c r="M97" s="132" t="s">
        <v>62</v>
      </c>
      <c r="N97" s="132">
        <v>0.99</v>
      </c>
      <c r="O97" s="68"/>
      <c r="P97" s="69"/>
      <c r="Q97" s="58"/>
      <c r="R97" s="58"/>
      <c r="S97" s="58"/>
      <c r="T97" s="58"/>
      <c r="U97" s="58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</row>
    <row r="98" spans="1:35" ht="28.5" customHeight="1" x14ac:dyDescent="0.2">
      <c r="A98" s="130" t="s">
        <v>118</v>
      </c>
      <c r="B98" s="131" t="s">
        <v>119</v>
      </c>
      <c r="C98" s="6">
        <v>90</v>
      </c>
      <c r="D98" s="132">
        <v>19.2</v>
      </c>
      <c r="E98" s="132">
        <v>18.7</v>
      </c>
      <c r="F98" s="132">
        <v>0.04</v>
      </c>
      <c r="G98" s="132">
        <v>244.6</v>
      </c>
      <c r="H98" s="132">
        <v>0.2</v>
      </c>
      <c r="I98" s="132">
        <v>11.8</v>
      </c>
      <c r="J98" s="25">
        <v>0.01</v>
      </c>
      <c r="K98" s="132">
        <v>151</v>
      </c>
      <c r="L98" s="132">
        <v>63.7</v>
      </c>
      <c r="M98" s="132">
        <v>364</v>
      </c>
      <c r="N98" s="132">
        <v>2.86</v>
      </c>
      <c r="O98" s="68"/>
      <c r="P98" s="69"/>
      <c r="Q98" s="58"/>
      <c r="R98" s="58"/>
      <c r="S98" s="58"/>
      <c r="T98" s="58"/>
      <c r="U98" s="58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</row>
    <row r="99" spans="1:35" ht="38.25" customHeight="1" x14ac:dyDescent="0.2">
      <c r="A99" s="94" t="s">
        <v>131</v>
      </c>
      <c r="B99" s="128" t="s">
        <v>132</v>
      </c>
      <c r="C99" s="14" t="s">
        <v>130</v>
      </c>
      <c r="D99" s="14">
        <v>8.0500000000000007</v>
      </c>
      <c r="E99" s="14">
        <v>8.58</v>
      </c>
      <c r="F99" s="14">
        <v>16.350000000000001</v>
      </c>
      <c r="G99" s="14">
        <v>174.74</v>
      </c>
      <c r="H99" s="48">
        <v>0.05</v>
      </c>
      <c r="I99" s="48">
        <v>95.18</v>
      </c>
      <c r="J99" s="17"/>
      <c r="K99" s="52">
        <v>104.13</v>
      </c>
      <c r="L99" s="52">
        <v>72.31</v>
      </c>
      <c r="M99" s="52">
        <v>35.840000000000003</v>
      </c>
      <c r="N99" s="52">
        <v>1.44</v>
      </c>
      <c r="O99" s="68"/>
      <c r="P99" s="69"/>
      <c r="Q99" s="58"/>
      <c r="R99" s="58"/>
      <c r="S99" s="58"/>
      <c r="T99" s="58"/>
      <c r="U99" s="58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</row>
    <row r="100" spans="1:35" ht="23.25" customHeight="1" x14ac:dyDescent="0.2">
      <c r="A100" s="12" t="s">
        <v>35</v>
      </c>
      <c r="B100" s="128" t="s">
        <v>90</v>
      </c>
      <c r="C100" s="14">
        <v>200</v>
      </c>
      <c r="D100" s="17">
        <v>1.92</v>
      </c>
      <c r="E100" s="17">
        <v>0.11</v>
      </c>
      <c r="F100" s="14">
        <v>24</v>
      </c>
      <c r="G100" s="14">
        <v>124.1</v>
      </c>
      <c r="H100" s="177">
        <v>0.04</v>
      </c>
      <c r="I100" s="177">
        <v>1.48</v>
      </c>
      <c r="J100" s="178"/>
      <c r="K100" s="52">
        <v>59.5</v>
      </c>
      <c r="L100" s="46"/>
      <c r="M100" s="46"/>
      <c r="N100" s="52">
        <v>1.21</v>
      </c>
      <c r="O100" s="68"/>
      <c r="P100" s="69"/>
      <c r="Q100" s="58"/>
      <c r="R100" s="58"/>
      <c r="S100" s="58"/>
      <c r="T100" s="58"/>
      <c r="U100" s="58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</row>
    <row r="101" spans="1:35" ht="12" customHeight="1" x14ac:dyDescent="0.2">
      <c r="A101" s="10"/>
      <c r="B101" s="13"/>
      <c r="C101" s="9"/>
      <c r="D101" s="14"/>
      <c r="E101" s="9"/>
      <c r="F101" s="14"/>
      <c r="G101" s="14"/>
      <c r="H101" s="9"/>
      <c r="I101" s="17"/>
      <c r="J101" s="17"/>
      <c r="K101" s="14"/>
      <c r="L101" s="17"/>
      <c r="M101" s="17"/>
      <c r="N101" s="9"/>
      <c r="O101" s="68"/>
      <c r="P101" s="69"/>
      <c r="Q101" s="58"/>
      <c r="R101" s="58"/>
      <c r="S101" s="58"/>
      <c r="T101" s="58"/>
      <c r="U101" s="58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</row>
    <row r="102" spans="1:35" x14ac:dyDescent="0.2">
      <c r="A102" s="41"/>
      <c r="B102" s="20"/>
      <c r="C102" s="43" t="s">
        <v>80</v>
      </c>
      <c r="D102" s="14"/>
      <c r="E102" s="9"/>
      <c r="F102" s="14"/>
      <c r="G102" s="14"/>
      <c r="H102" s="48"/>
      <c r="I102" s="46"/>
      <c r="J102" s="46"/>
      <c r="K102" s="52"/>
      <c r="L102" s="46"/>
      <c r="M102" s="46"/>
      <c r="N102" s="48"/>
      <c r="O102" s="70"/>
      <c r="P102" s="61"/>
      <c r="Q102" s="71"/>
      <c r="R102" s="62"/>
      <c r="S102" s="35"/>
      <c r="T102" s="62"/>
      <c r="U102" s="62"/>
      <c r="V102" s="67"/>
      <c r="W102" s="59"/>
      <c r="X102" s="59"/>
      <c r="Y102" s="59"/>
      <c r="Z102" s="59"/>
      <c r="AA102" s="59"/>
      <c r="AB102" s="59"/>
      <c r="AC102" s="59"/>
      <c r="AD102" s="59"/>
      <c r="AE102" s="59"/>
      <c r="AF102" s="63"/>
      <c r="AG102" s="59"/>
      <c r="AH102" s="59"/>
      <c r="AI102" s="67"/>
    </row>
    <row r="103" spans="1:35" x14ac:dyDescent="0.2">
      <c r="A103" s="41"/>
      <c r="B103" s="20"/>
      <c r="C103" s="42"/>
      <c r="D103" s="14"/>
      <c r="E103" s="9"/>
      <c r="F103" s="14"/>
      <c r="G103" s="14"/>
      <c r="H103" s="48"/>
      <c r="I103" s="46"/>
      <c r="J103" s="46"/>
      <c r="K103" s="52"/>
      <c r="L103" s="46"/>
      <c r="M103" s="46"/>
      <c r="N103" s="48"/>
    </row>
    <row r="104" spans="1:35" x14ac:dyDescent="0.2">
      <c r="A104" s="23" t="s">
        <v>27</v>
      </c>
      <c r="B104" s="113" t="s">
        <v>10</v>
      </c>
      <c r="C104" s="114"/>
      <c r="D104" s="29">
        <f>D105+D110</f>
        <v>34.04</v>
      </c>
      <c r="E104" s="29">
        <f t="shared" ref="E104:N104" si="22">E105+E110</f>
        <v>38.299999999999997</v>
      </c>
      <c r="F104" s="29">
        <f t="shared" si="22"/>
        <v>125.01</v>
      </c>
      <c r="G104" s="29">
        <f t="shared" si="22"/>
        <v>973.40000000000009</v>
      </c>
      <c r="H104" s="29">
        <f t="shared" si="22"/>
        <v>0.92000000000000015</v>
      </c>
      <c r="I104" s="29">
        <f t="shared" si="22"/>
        <v>239.3</v>
      </c>
      <c r="J104" s="29">
        <f t="shared" si="22"/>
        <v>7.8000000000000007</v>
      </c>
      <c r="K104" s="29">
        <f t="shared" si="22"/>
        <v>615.67999999999995</v>
      </c>
      <c r="L104" s="29">
        <f t="shared" si="22"/>
        <v>605.41</v>
      </c>
      <c r="M104" s="29">
        <f t="shared" si="22"/>
        <v>367.17</v>
      </c>
      <c r="N104" s="29">
        <f t="shared" si="22"/>
        <v>15.809999999999999</v>
      </c>
    </row>
    <row r="105" spans="1:35" x14ac:dyDescent="0.2">
      <c r="A105" s="23"/>
      <c r="B105" s="103" t="s">
        <v>53</v>
      </c>
      <c r="C105" s="102"/>
      <c r="D105" s="29">
        <f>D106+D107+D108</f>
        <v>5.38</v>
      </c>
      <c r="E105" s="29">
        <f t="shared" ref="E105:N105" si="23">E106+E107+E108</f>
        <v>5.3900000000000006</v>
      </c>
      <c r="F105" s="29">
        <f t="shared" si="23"/>
        <v>57.75</v>
      </c>
      <c r="G105" s="29">
        <f t="shared" si="23"/>
        <v>298.02999999999997</v>
      </c>
      <c r="H105" s="29">
        <f t="shared" si="23"/>
        <v>6.0000000000000005E-2</v>
      </c>
      <c r="I105" s="29">
        <f t="shared" si="23"/>
        <v>16.3</v>
      </c>
      <c r="J105" s="29">
        <f t="shared" si="23"/>
        <v>6.9</v>
      </c>
      <c r="K105" s="29">
        <f t="shared" si="23"/>
        <v>180.16</v>
      </c>
      <c r="L105" s="29">
        <f t="shared" si="23"/>
        <v>47.75</v>
      </c>
      <c r="M105" s="29">
        <f t="shared" si="23"/>
        <v>9.9500000000000011</v>
      </c>
      <c r="N105" s="29">
        <f t="shared" si="23"/>
        <v>5.21</v>
      </c>
    </row>
    <row r="106" spans="1:35" ht="24" x14ac:dyDescent="0.2">
      <c r="A106" s="141" t="s">
        <v>98</v>
      </c>
      <c r="B106" s="142" t="s">
        <v>99</v>
      </c>
      <c r="C106" s="143" t="s">
        <v>38</v>
      </c>
      <c r="D106" s="144">
        <v>2.93</v>
      </c>
      <c r="E106" s="144">
        <v>3.79</v>
      </c>
      <c r="F106" s="144">
        <v>23.4</v>
      </c>
      <c r="G106" s="144">
        <v>139.43</v>
      </c>
      <c r="H106" s="144"/>
      <c r="I106" s="144"/>
      <c r="J106" s="144"/>
      <c r="K106" s="144">
        <v>97.56</v>
      </c>
      <c r="L106" s="144">
        <v>1.75</v>
      </c>
      <c r="M106" s="144">
        <v>0.05</v>
      </c>
      <c r="N106" s="144">
        <v>0.92</v>
      </c>
    </row>
    <row r="107" spans="1:35" ht="24" x14ac:dyDescent="0.2">
      <c r="A107" s="145" t="s">
        <v>102</v>
      </c>
      <c r="B107" s="134" t="s">
        <v>107</v>
      </c>
      <c r="C107" s="146" t="s">
        <v>66</v>
      </c>
      <c r="D107" s="147" t="s">
        <v>103</v>
      </c>
      <c r="E107" s="148" t="s">
        <v>104</v>
      </c>
      <c r="F107" s="147" t="s">
        <v>105</v>
      </c>
      <c r="G107" s="147" t="s">
        <v>106</v>
      </c>
      <c r="H107" s="148">
        <v>0.01</v>
      </c>
      <c r="I107" s="144">
        <v>0.3</v>
      </c>
      <c r="J107" s="144">
        <v>6.9</v>
      </c>
      <c r="K107" s="147">
        <v>57</v>
      </c>
      <c r="L107" s="149">
        <v>46</v>
      </c>
      <c r="M107" s="149">
        <v>9.9</v>
      </c>
      <c r="N107" s="148">
        <v>0.77</v>
      </c>
    </row>
    <row r="108" spans="1:35" x14ac:dyDescent="0.2">
      <c r="A108" s="30"/>
      <c r="B108" s="31" t="s">
        <v>33</v>
      </c>
      <c r="C108" s="126">
        <v>130</v>
      </c>
      <c r="D108" s="32">
        <v>1</v>
      </c>
      <c r="E108" s="33"/>
      <c r="F108" s="32">
        <v>17</v>
      </c>
      <c r="G108" s="32">
        <v>69</v>
      </c>
      <c r="H108" s="49">
        <v>0.05</v>
      </c>
      <c r="I108" s="50">
        <v>16</v>
      </c>
      <c r="J108" s="51"/>
      <c r="K108" s="50">
        <v>25.6</v>
      </c>
      <c r="L108" s="51"/>
      <c r="M108" s="51"/>
      <c r="N108" s="50">
        <v>3.52</v>
      </c>
    </row>
    <row r="109" spans="1:35" x14ac:dyDescent="0.2">
      <c r="A109" s="54"/>
      <c r="B109" s="13"/>
      <c r="C109" s="93" t="s">
        <v>133</v>
      </c>
      <c r="D109" s="14"/>
      <c r="E109" s="9"/>
      <c r="F109" s="14"/>
      <c r="G109" s="14"/>
      <c r="H109" s="48"/>
      <c r="I109" s="46"/>
      <c r="J109" s="46"/>
      <c r="K109" s="52"/>
      <c r="L109" s="46"/>
      <c r="M109" s="46"/>
      <c r="N109" s="48"/>
    </row>
    <row r="110" spans="1:35" x14ac:dyDescent="0.2">
      <c r="A110" s="54"/>
      <c r="B110" s="85" t="s">
        <v>54</v>
      </c>
      <c r="C110" s="93"/>
      <c r="D110" s="29">
        <f>D111+D112+D113+D114+D115</f>
        <v>28.659999999999997</v>
      </c>
      <c r="E110" s="29">
        <f t="shared" ref="E110:N110" si="24">E111+E112+E113+E114+E115</f>
        <v>32.909999999999997</v>
      </c>
      <c r="F110" s="29">
        <f t="shared" si="24"/>
        <v>67.260000000000005</v>
      </c>
      <c r="G110" s="29">
        <f t="shared" si="24"/>
        <v>675.37000000000012</v>
      </c>
      <c r="H110" s="29">
        <f t="shared" si="24"/>
        <v>0.8600000000000001</v>
      </c>
      <c r="I110" s="29">
        <f t="shared" si="24"/>
        <v>223</v>
      </c>
      <c r="J110" s="29">
        <f t="shared" si="24"/>
        <v>0.9</v>
      </c>
      <c r="K110" s="29">
        <f t="shared" si="24"/>
        <v>435.52</v>
      </c>
      <c r="L110" s="29">
        <f t="shared" si="24"/>
        <v>557.66</v>
      </c>
      <c r="M110" s="29">
        <f t="shared" si="24"/>
        <v>357.22</v>
      </c>
      <c r="N110" s="29">
        <f t="shared" si="24"/>
        <v>10.6</v>
      </c>
    </row>
    <row r="111" spans="1:35" ht="36" x14ac:dyDescent="0.2">
      <c r="A111" s="130" t="s">
        <v>95</v>
      </c>
      <c r="B111" s="154" t="s">
        <v>97</v>
      </c>
      <c r="C111" s="17">
        <v>65</v>
      </c>
      <c r="D111" s="65">
        <v>1.5</v>
      </c>
      <c r="E111" s="132">
        <v>8.4</v>
      </c>
      <c r="F111" s="132">
        <v>4.0999999999999996</v>
      </c>
      <c r="G111" s="132">
        <v>97</v>
      </c>
      <c r="H111" s="132">
        <v>0.2</v>
      </c>
      <c r="I111" s="132">
        <v>210.9</v>
      </c>
      <c r="J111" s="132">
        <v>0</v>
      </c>
      <c r="K111" s="132">
        <v>242.9</v>
      </c>
      <c r="L111" s="132">
        <v>98.5</v>
      </c>
      <c r="M111" s="132">
        <v>179.5</v>
      </c>
      <c r="N111" s="132">
        <v>3.3</v>
      </c>
    </row>
    <row r="112" spans="1:35" ht="36" x14ac:dyDescent="0.2">
      <c r="A112" s="155" t="s">
        <v>96</v>
      </c>
      <c r="B112" s="134" t="s">
        <v>94</v>
      </c>
      <c r="C112" s="135">
        <v>200</v>
      </c>
      <c r="D112" s="147">
        <v>1.9</v>
      </c>
      <c r="E112" s="147">
        <v>3.7</v>
      </c>
      <c r="F112" s="147">
        <v>13.9</v>
      </c>
      <c r="G112" s="147">
        <v>93</v>
      </c>
      <c r="H112" s="147">
        <v>0.1</v>
      </c>
      <c r="I112" s="147">
        <v>9.4</v>
      </c>
      <c r="J112" s="156">
        <v>0</v>
      </c>
      <c r="K112" s="147">
        <v>71.900000000000006</v>
      </c>
      <c r="L112" s="147">
        <v>16.5</v>
      </c>
      <c r="M112" s="147">
        <v>71.3</v>
      </c>
      <c r="N112" s="147">
        <v>1.1000000000000001</v>
      </c>
    </row>
    <row r="113" spans="1:15" ht="36" x14ac:dyDescent="0.2">
      <c r="A113" s="133" t="s">
        <v>88</v>
      </c>
      <c r="B113" s="134" t="s">
        <v>89</v>
      </c>
      <c r="C113" s="135">
        <v>100</v>
      </c>
      <c r="D113" s="135">
        <v>18.399999999999999</v>
      </c>
      <c r="E113" s="135">
        <v>15.6</v>
      </c>
      <c r="F113" s="135">
        <v>3.5</v>
      </c>
      <c r="G113" s="135">
        <v>228</v>
      </c>
      <c r="H113" s="136">
        <v>0.1</v>
      </c>
      <c r="I113" s="136">
        <v>2.7</v>
      </c>
      <c r="J113" s="137"/>
      <c r="K113" s="136">
        <v>22.4</v>
      </c>
      <c r="L113" s="136">
        <v>208.3</v>
      </c>
      <c r="M113" s="136">
        <v>28.3</v>
      </c>
      <c r="N113" s="136">
        <v>1.3</v>
      </c>
    </row>
    <row r="114" spans="1:15" x14ac:dyDescent="0.2">
      <c r="A114" s="130" t="s">
        <v>79</v>
      </c>
      <c r="B114" s="13" t="s">
        <v>134</v>
      </c>
      <c r="C114" s="179">
        <v>150</v>
      </c>
      <c r="D114" s="14">
        <v>6.12</v>
      </c>
      <c r="E114" s="9">
        <v>5.05</v>
      </c>
      <c r="F114" s="14">
        <v>18</v>
      </c>
      <c r="G114" s="14">
        <v>141.93</v>
      </c>
      <c r="H114" s="48">
        <v>0.44</v>
      </c>
      <c r="I114" s="46"/>
      <c r="J114" s="46">
        <v>0.9</v>
      </c>
      <c r="K114" s="52">
        <v>78</v>
      </c>
      <c r="L114" s="46">
        <v>215</v>
      </c>
      <c r="M114" s="46">
        <v>70</v>
      </c>
      <c r="N114" s="48">
        <v>4.45</v>
      </c>
    </row>
    <row r="115" spans="1:15" ht="24" x14ac:dyDescent="0.2">
      <c r="A115" s="140" t="s">
        <v>35</v>
      </c>
      <c r="B115" s="128" t="s">
        <v>124</v>
      </c>
      <c r="C115" s="14">
        <v>200</v>
      </c>
      <c r="D115" s="24">
        <v>0.74</v>
      </c>
      <c r="E115" s="169">
        <v>0.16</v>
      </c>
      <c r="F115" s="24">
        <v>27.76</v>
      </c>
      <c r="G115" s="24">
        <v>115.44</v>
      </c>
      <c r="H115" s="24">
        <v>0.02</v>
      </c>
      <c r="I115" s="24"/>
      <c r="J115" s="25"/>
      <c r="K115" s="24">
        <v>20.32</v>
      </c>
      <c r="L115" s="24">
        <v>19.36</v>
      </c>
      <c r="M115" s="24">
        <v>8.1199999999999992</v>
      </c>
      <c r="N115" s="24">
        <v>0.45</v>
      </c>
    </row>
    <row r="116" spans="1:15" x14ac:dyDescent="0.2">
      <c r="A116" s="11"/>
      <c r="B116" s="13"/>
      <c r="C116" s="39">
        <v>715</v>
      </c>
      <c r="D116" s="14"/>
      <c r="E116" s="9"/>
      <c r="F116" s="14"/>
      <c r="G116" s="14"/>
      <c r="H116" s="27"/>
      <c r="I116" s="25"/>
      <c r="J116" s="25"/>
      <c r="K116" s="24"/>
      <c r="L116" s="25"/>
      <c r="M116" s="25"/>
      <c r="N116" s="27"/>
    </row>
    <row r="117" spans="1:15" x14ac:dyDescent="0.2">
      <c r="A117" s="23" t="s">
        <v>28</v>
      </c>
      <c r="B117" s="113" t="s">
        <v>10</v>
      </c>
      <c r="C117" s="114"/>
      <c r="D117" s="29">
        <f>D118+D122</f>
        <v>36.6</v>
      </c>
      <c r="E117" s="29">
        <f t="shared" ref="E117:N117" si="25">E118+E122</f>
        <v>55.97</v>
      </c>
      <c r="F117" s="29">
        <f t="shared" si="25"/>
        <v>107.34</v>
      </c>
      <c r="G117" s="29">
        <f t="shared" si="25"/>
        <v>1082.5</v>
      </c>
      <c r="H117" s="29">
        <f t="shared" si="25"/>
        <v>0.41000000000000003</v>
      </c>
      <c r="I117" s="29">
        <f t="shared" si="25"/>
        <v>35.65</v>
      </c>
      <c r="J117" s="29">
        <f t="shared" si="25"/>
        <v>773</v>
      </c>
      <c r="K117" s="29">
        <f t="shared" si="25"/>
        <v>122.38</v>
      </c>
      <c r="L117" s="29">
        <f t="shared" si="25"/>
        <v>162.4</v>
      </c>
      <c r="M117" s="29">
        <f t="shared" si="25"/>
        <v>304.60000000000002</v>
      </c>
      <c r="N117" s="29">
        <f t="shared" si="25"/>
        <v>4.4300000000000006</v>
      </c>
      <c r="O117" s="99"/>
    </row>
    <row r="118" spans="1:15" x14ac:dyDescent="0.2">
      <c r="A118" s="101"/>
      <c r="B118" s="103" t="s">
        <v>53</v>
      </c>
      <c r="C118" s="102"/>
      <c r="D118" s="29">
        <f>D119+D120+D121</f>
        <v>17.66</v>
      </c>
      <c r="E118" s="29">
        <f t="shared" ref="E118:N118" si="26">E119+E120+E121</f>
        <v>18.72</v>
      </c>
      <c r="F118" s="29">
        <f t="shared" si="26"/>
        <v>45.22</v>
      </c>
      <c r="G118" s="29">
        <f t="shared" si="26"/>
        <v>420</v>
      </c>
      <c r="H118" s="29">
        <f t="shared" si="26"/>
        <v>0.01</v>
      </c>
      <c r="I118" s="29">
        <f t="shared" si="26"/>
        <v>0.39</v>
      </c>
      <c r="J118" s="29">
        <f t="shared" si="26"/>
        <v>40</v>
      </c>
      <c r="K118" s="29">
        <f t="shared" si="26"/>
        <v>39.369999999999997</v>
      </c>
      <c r="L118" s="29">
        <f t="shared" si="26"/>
        <v>3.5</v>
      </c>
      <c r="M118" s="29">
        <f t="shared" si="26"/>
        <v>0.1</v>
      </c>
      <c r="N118" s="29">
        <f t="shared" si="26"/>
        <v>0.11000000000000001</v>
      </c>
      <c r="O118" s="99"/>
    </row>
    <row r="119" spans="1:15" ht="27" customHeight="1" x14ac:dyDescent="0.2">
      <c r="A119" s="160" t="s">
        <v>30</v>
      </c>
      <c r="B119" s="161" t="s">
        <v>101</v>
      </c>
      <c r="C119" s="14" t="s">
        <v>39</v>
      </c>
      <c r="D119" s="17">
        <v>15.66</v>
      </c>
      <c r="E119" s="17">
        <v>18.72</v>
      </c>
      <c r="F119" s="17">
        <v>18.21</v>
      </c>
      <c r="G119" s="17">
        <v>303.95999999999998</v>
      </c>
      <c r="H119" s="46">
        <v>0.01</v>
      </c>
      <c r="I119" s="46">
        <v>0.39</v>
      </c>
      <c r="J119" s="46">
        <v>40</v>
      </c>
      <c r="K119" s="46">
        <v>38.9</v>
      </c>
      <c r="L119" s="46">
        <v>3.5</v>
      </c>
      <c r="M119" s="46">
        <v>0.1</v>
      </c>
      <c r="N119" s="46">
        <v>7.0000000000000007E-2</v>
      </c>
    </row>
    <row r="120" spans="1:15" x14ac:dyDescent="0.2">
      <c r="A120" s="12" t="s">
        <v>34</v>
      </c>
      <c r="B120" s="13" t="s">
        <v>83</v>
      </c>
      <c r="C120" s="14">
        <v>200</v>
      </c>
      <c r="D120" s="17"/>
      <c r="E120" s="17"/>
      <c r="F120" s="14">
        <v>11.01</v>
      </c>
      <c r="G120" s="14">
        <v>44.04</v>
      </c>
      <c r="H120" s="46"/>
      <c r="I120" s="46"/>
      <c r="J120" s="46"/>
      <c r="K120" s="14">
        <v>0.47</v>
      </c>
      <c r="L120" s="6"/>
      <c r="M120" s="6"/>
      <c r="N120" s="14">
        <v>0.04</v>
      </c>
    </row>
    <row r="121" spans="1:15" x14ac:dyDescent="0.2">
      <c r="A121" s="150"/>
      <c r="B121" s="128" t="s">
        <v>100</v>
      </c>
      <c r="C121" s="14">
        <v>200</v>
      </c>
      <c r="D121" s="14">
        <v>2</v>
      </c>
      <c r="E121" s="14">
        <v>0</v>
      </c>
      <c r="F121" s="14">
        <v>16</v>
      </c>
      <c r="G121" s="14">
        <v>72</v>
      </c>
      <c r="H121" s="52"/>
      <c r="I121" s="52"/>
      <c r="J121" s="52"/>
      <c r="K121" s="52"/>
      <c r="L121" s="52"/>
      <c r="M121" s="52"/>
      <c r="N121" s="52"/>
    </row>
    <row r="122" spans="1:15" x14ac:dyDescent="0.2">
      <c r="A122" s="11"/>
      <c r="B122" s="26"/>
      <c r="C122" s="39">
        <v>565</v>
      </c>
      <c r="D122" s="29">
        <f>D124+D125+D126+D127</f>
        <v>18.940000000000001</v>
      </c>
      <c r="E122" s="29">
        <f t="shared" ref="E122:N122" si="27">E124+E125+E126+E127</f>
        <v>37.25</v>
      </c>
      <c r="F122" s="29">
        <f t="shared" si="27"/>
        <v>62.12</v>
      </c>
      <c r="G122" s="29">
        <f t="shared" si="27"/>
        <v>662.50000000000011</v>
      </c>
      <c r="H122" s="29">
        <f t="shared" si="27"/>
        <v>0.4</v>
      </c>
      <c r="I122" s="29">
        <f t="shared" si="27"/>
        <v>35.26</v>
      </c>
      <c r="J122" s="29">
        <f t="shared" si="27"/>
        <v>733</v>
      </c>
      <c r="K122" s="29">
        <f t="shared" si="27"/>
        <v>83.009999999999991</v>
      </c>
      <c r="L122" s="29">
        <f t="shared" si="27"/>
        <v>158.9</v>
      </c>
      <c r="M122" s="29">
        <f t="shared" si="27"/>
        <v>304.5</v>
      </c>
      <c r="N122" s="29">
        <f t="shared" si="27"/>
        <v>4.32</v>
      </c>
    </row>
    <row r="123" spans="1:15" ht="10.5" customHeight="1" x14ac:dyDescent="0.2">
      <c r="A123" s="11"/>
      <c r="B123" s="85" t="s">
        <v>54</v>
      </c>
      <c r="C123" s="3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5" ht="24" x14ac:dyDescent="0.2">
      <c r="A124" s="162" t="s">
        <v>113</v>
      </c>
      <c r="B124" s="128" t="s">
        <v>114</v>
      </c>
      <c r="C124" s="163">
        <v>60</v>
      </c>
      <c r="D124" s="6">
        <v>0.68</v>
      </c>
      <c r="E124" s="6">
        <v>6.05</v>
      </c>
      <c r="F124" s="6">
        <v>6.23</v>
      </c>
      <c r="G124" s="6">
        <v>82.08</v>
      </c>
      <c r="H124" s="132">
        <v>0.03</v>
      </c>
      <c r="I124" s="132">
        <v>3.63</v>
      </c>
      <c r="J124" s="132">
        <v>733</v>
      </c>
      <c r="K124" s="132">
        <v>14</v>
      </c>
      <c r="L124" s="132">
        <v>22</v>
      </c>
      <c r="M124" s="132">
        <v>16</v>
      </c>
      <c r="N124" s="132">
        <v>0.67</v>
      </c>
    </row>
    <row r="125" spans="1:15" ht="36" x14ac:dyDescent="0.2">
      <c r="A125" s="138" t="s">
        <v>78</v>
      </c>
      <c r="B125" s="128" t="s">
        <v>137</v>
      </c>
      <c r="C125" s="14">
        <v>250</v>
      </c>
      <c r="D125" s="24">
        <v>1.5</v>
      </c>
      <c r="E125" s="24">
        <v>12.7</v>
      </c>
      <c r="F125" s="24">
        <v>6.09</v>
      </c>
      <c r="G125" s="24">
        <v>144.6</v>
      </c>
      <c r="H125" s="24">
        <v>0.16</v>
      </c>
      <c r="I125" s="24">
        <v>20.65</v>
      </c>
      <c r="J125" s="169"/>
      <c r="K125" s="24">
        <v>23.8</v>
      </c>
      <c r="L125" s="24">
        <v>83</v>
      </c>
      <c r="M125" s="24">
        <v>33.299999999999997</v>
      </c>
      <c r="N125" s="24">
        <v>1.2</v>
      </c>
    </row>
    <row r="126" spans="1:15" ht="36" x14ac:dyDescent="0.2">
      <c r="A126" s="165" t="s">
        <v>139</v>
      </c>
      <c r="B126" s="128" t="s">
        <v>138</v>
      </c>
      <c r="C126" s="14">
        <v>200</v>
      </c>
      <c r="D126" s="14">
        <v>16.3</v>
      </c>
      <c r="E126" s="14">
        <v>18.5</v>
      </c>
      <c r="F126" s="14">
        <v>38.799999999999997</v>
      </c>
      <c r="G126" s="14">
        <v>390</v>
      </c>
      <c r="H126" s="52">
        <v>0.2</v>
      </c>
      <c r="I126" s="52">
        <v>10.4</v>
      </c>
      <c r="J126" s="52">
        <v>0</v>
      </c>
      <c r="K126" s="52">
        <v>27.9</v>
      </c>
      <c r="L126" s="52">
        <v>53.9</v>
      </c>
      <c r="M126" s="52">
        <v>255.2</v>
      </c>
      <c r="N126" s="52">
        <v>1.8</v>
      </c>
    </row>
    <row r="127" spans="1:15" ht="24" x14ac:dyDescent="0.2">
      <c r="A127" s="151" t="s">
        <v>35</v>
      </c>
      <c r="B127" s="128" t="s">
        <v>93</v>
      </c>
      <c r="C127" s="14">
        <v>200</v>
      </c>
      <c r="D127" s="24">
        <v>0.46</v>
      </c>
      <c r="E127" s="25"/>
      <c r="F127" s="24">
        <v>11</v>
      </c>
      <c r="G127" s="24">
        <v>45.82</v>
      </c>
      <c r="H127" s="152">
        <v>0.01</v>
      </c>
      <c r="I127" s="152">
        <v>0.57999999999999996</v>
      </c>
      <c r="J127" s="153"/>
      <c r="K127" s="152">
        <v>17.309999999999999</v>
      </c>
      <c r="L127" s="153"/>
      <c r="M127" s="153"/>
      <c r="N127" s="152">
        <v>0.65</v>
      </c>
    </row>
    <row r="128" spans="1:15" ht="12" customHeight="1" x14ac:dyDescent="0.2">
      <c r="A128" s="10"/>
      <c r="B128" s="13"/>
      <c r="C128" s="39">
        <v>710</v>
      </c>
      <c r="D128" s="14"/>
      <c r="E128" s="9"/>
      <c r="F128" s="14"/>
      <c r="G128" s="14"/>
      <c r="H128" s="9"/>
      <c r="I128" s="17"/>
      <c r="J128" s="17"/>
      <c r="K128" s="14"/>
      <c r="L128" s="17"/>
      <c r="M128" s="17"/>
      <c r="N128" s="9"/>
    </row>
    <row r="129" spans="1:36" x14ac:dyDescent="0.2">
      <c r="A129" s="19"/>
      <c r="B129" s="20"/>
      <c r="C129" s="40"/>
      <c r="D129" s="14"/>
      <c r="E129" s="9"/>
      <c r="F129" s="14"/>
      <c r="G129" s="14"/>
      <c r="H129" s="9"/>
      <c r="I129" s="17"/>
      <c r="J129" s="17"/>
      <c r="K129" s="14"/>
      <c r="L129" s="17"/>
      <c r="M129" s="17"/>
      <c r="N129" s="9"/>
    </row>
    <row r="130" spans="1:36" x14ac:dyDescent="0.2">
      <c r="A130" s="101" t="s">
        <v>51</v>
      </c>
      <c r="B130" s="115" t="s">
        <v>9</v>
      </c>
      <c r="C130" s="114"/>
      <c r="D130" s="29">
        <f t="shared" ref="D130:N130" si="28">D131+D136</f>
        <v>42.769999999999996</v>
      </c>
      <c r="E130" s="29">
        <f t="shared" si="28"/>
        <v>28.799999999999997</v>
      </c>
      <c r="F130" s="29">
        <f t="shared" si="28"/>
        <v>157.93</v>
      </c>
      <c r="G130" s="29">
        <f t="shared" si="28"/>
        <v>1058.46</v>
      </c>
      <c r="H130" s="29">
        <f t="shared" si="28"/>
        <v>0.72</v>
      </c>
      <c r="I130" s="29">
        <f t="shared" si="28"/>
        <v>278.77</v>
      </c>
      <c r="J130" s="29">
        <f t="shared" si="28"/>
        <v>64.7</v>
      </c>
      <c r="K130" s="29">
        <f t="shared" si="28"/>
        <v>516.63</v>
      </c>
      <c r="L130" s="29">
        <f t="shared" si="28"/>
        <v>453.86</v>
      </c>
      <c r="M130" s="29">
        <f t="shared" si="28"/>
        <v>255.76</v>
      </c>
      <c r="N130" s="29">
        <f t="shared" si="28"/>
        <v>13.17</v>
      </c>
      <c r="O130" s="121"/>
      <c r="P130" s="121"/>
      <c r="Q130" s="121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83"/>
    </row>
    <row r="131" spans="1:36" x14ac:dyDescent="0.2">
      <c r="A131" s="101"/>
      <c r="B131" s="103" t="s">
        <v>53</v>
      </c>
      <c r="C131" s="102"/>
      <c r="D131" s="29">
        <f>D132+D133+D134</f>
        <v>17.669999999999998</v>
      </c>
      <c r="E131" s="29">
        <f t="shared" ref="E131:N131" si="29">E132+E133+E134</f>
        <v>4.04</v>
      </c>
      <c r="F131" s="29">
        <f t="shared" si="29"/>
        <v>52.21</v>
      </c>
      <c r="G131" s="29">
        <f t="shared" si="29"/>
        <v>312.39999999999998</v>
      </c>
      <c r="H131" s="29">
        <f t="shared" si="29"/>
        <v>0.11</v>
      </c>
      <c r="I131" s="29">
        <f t="shared" si="29"/>
        <v>20.09</v>
      </c>
      <c r="J131" s="29">
        <f t="shared" si="29"/>
        <v>64.7</v>
      </c>
      <c r="K131" s="29">
        <f t="shared" si="29"/>
        <v>197.97</v>
      </c>
      <c r="L131" s="29">
        <f t="shared" si="29"/>
        <v>235</v>
      </c>
      <c r="M131" s="29">
        <f t="shared" si="29"/>
        <v>28</v>
      </c>
      <c r="N131" s="29">
        <f t="shared" si="29"/>
        <v>5.6499999999999995</v>
      </c>
      <c r="O131" s="96"/>
      <c r="P131" s="96"/>
      <c r="Q131" s="96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83"/>
    </row>
    <row r="132" spans="1:36" ht="36" x14ac:dyDescent="0.2">
      <c r="A132" s="130" t="s">
        <v>121</v>
      </c>
      <c r="B132" s="131" t="s">
        <v>120</v>
      </c>
      <c r="C132" s="14">
        <v>150</v>
      </c>
      <c r="D132" s="14">
        <v>16.47</v>
      </c>
      <c r="E132" s="14">
        <v>4.04</v>
      </c>
      <c r="F132" s="14">
        <v>21.6</v>
      </c>
      <c r="G132" s="14">
        <v>188.76</v>
      </c>
      <c r="H132" s="52">
        <v>0.05</v>
      </c>
      <c r="I132" s="52">
        <v>1.59</v>
      </c>
      <c r="J132" s="52">
        <v>64.7</v>
      </c>
      <c r="K132" s="52">
        <v>168</v>
      </c>
      <c r="L132" s="52">
        <v>235</v>
      </c>
      <c r="M132" s="52">
        <v>28</v>
      </c>
      <c r="N132" s="52">
        <v>1.55</v>
      </c>
      <c r="O132" s="73"/>
      <c r="P132" s="61"/>
      <c r="Q132" s="62"/>
      <c r="R132" s="62"/>
      <c r="S132" s="62"/>
      <c r="T132" s="62"/>
      <c r="U132" s="62"/>
      <c r="V132" s="63"/>
      <c r="W132" s="63"/>
      <c r="X132" s="63"/>
      <c r="Y132" s="59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</row>
    <row r="133" spans="1:36" x14ac:dyDescent="0.2">
      <c r="A133" s="12" t="s">
        <v>34</v>
      </c>
      <c r="B133" s="13" t="s">
        <v>83</v>
      </c>
      <c r="C133" s="14">
        <v>200</v>
      </c>
      <c r="D133" s="17"/>
      <c r="E133" s="17"/>
      <c r="F133" s="14">
        <v>11.01</v>
      </c>
      <c r="G133" s="14">
        <v>44.04</v>
      </c>
      <c r="H133" s="46"/>
      <c r="I133" s="46"/>
      <c r="J133" s="46"/>
      <c r="K133" s="14">
        <v>0.47</v>
      </c>
      <c r="L133" s="6"/>
      <c r="M133" s="6"/>
      <c r="N133" s="14">
        <v>0.04</v>
      </c>
      <c r="O133" s="74"/>
      <c r="P133" s="75"/>
      <c r="Q133" s="62"/>
      <c r="R133" s="62"/>
      <c r="S133" s="62"/>
      <c r="T133" s="62"/>
      <c r="U133" s="62"/>
      <c r="V133" s="63"/>
      <c r="W133" s="59"/>
      <c r="X133" s="59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</row>
    <row r="134" spans="1:36" x14ac:dyDescent="0.2">
      <c r="A134" s="30"/>
      <c r="B134" s="31" t="s">
        <v>33</v>
      </c>
      <c r="C134" s="126">
        <v>150</v>
      </c>
      <c r="D134" s="32">
        <v>1.2</v>
      </c>
      <c r="E134" s="33"/>
      <c r="F134" s="32">
        <v>19.600000000000001</v>
      </c>
      <c r="G134" s="32">
        <v>79.599999999999994</v>
      </c>
      <c r="H134" s="49">
        <v>0.06</v>
      </c>
      <c r="I134" s="50">
        <v>18.5</v>
      </c>
      <c r="J134" s="51"/>
      <c r="K134" s="50">
        <v>29.5</v>
      </c>
      <c r="L134" s="51"/>
      <c r="M134" s="51"/>
      <c r="N134" s="50">
        <v>4.0599999999999996</v>
      </c>
      <c r="O134" s="68"/>
      <c r="P134" s="61"/>
      <c r="Q134" s="35"/>
      <c r="R134" s="62"/>
      <c r="S134" s="35"/>
      <c r="T134" s="62"/>
      <c r="U134" s="62"/>
      <c r="V134" s="67"/>
      <c r="W134" s="59"/>
      <c r="X134" s="59"/>
      <c r="Y134" s="59"/>
      <c r="Z134" s="59"/>
      <c r="AA134" s="59"/>
      <c r="AB134" s="59"/>
      <c r="AC134" s="59"/>
      <c r="AD134" s="59"/>
      <c r="AE134" s="59"/>
      <c r="AF134" s="63"/>
      <c r="AG134" s="59"/>
      <c r="AH134" s="59"/>
      <c r="AI134" s="67"/>
    </row>
    <row r="135" spans="1:36" x14ac:dyDescent="0.2">
      <c r="A135" s="11"/>
      <c r="B135" s="13"/>
      <c r="C135" s="39">
        <v>500</v>
      </c>
      <c r="D135" s="14"/>
      <c r="E135" s="9"/>
      <c r="F135" s="14"/>
      <c r="G135" s="14"/>
      <c r="H135" s="48"/>
      <c r="I135" s="46"/>
      <c r="J135" s="46"/>
      <c r="K135" s="52"/>
      <c r="L135" s="46"/>
      <c r="M135" s="46"/>
      <c r="N135" s="48"/>
      <c r="O135" s="68"/>
      <c r="P135" s="76"/>
      <c r="Q135" s="77"/>
      <c r="R135" s="78"/>
      <c r="S135" s="79"/>
      <c r="T135" s="78"/>
      <c r="U135" s="78"/>
      <c r="V135" s="80"/>
      <c r="W135" s="81"/>
      <c r="X135" s="81"/>
      <c r="Y135" s="82"/>
      <c r="Z135" s="82"/>
      <c r="AA135" s="82"/>
      <c r="AB135" s="82"/>
      <c r="AC135" s="82"/>
      <c r="AD135" s="82"/>
      <c r="AE135" s="82"/>
      <c r="AF135" s="81"/>
      <c r="AG135" s="82"/>
      <c r="AH135" s="82"/>
      <c r="AI135" s="81"/>
    </row>
    <row r="136" spans="1:36" x14ac:dyDescent="0.2">
      <c r="A136" s="11"/>
      <c r="B136" s="85" t="s">
        <v>54</v>
      </c>
      <c r="C136" s="39"/>
      <c r="D136" s="29">
        <f>D137+D138+D139+D140</f>
        <v>25.1</v>
      </c>
      <c r="E136" s="29">
        <f t="shared" ref="E136:N136" si="30">E137+E138+E139+E140</f>
        <v>24.759999999999998</v>
      </c>
      <c r="F136" s="29">
        <f t="shared" si="30"/>
        <v>105.72</v>
      </c>
      <c r="G136" s="29">
        <f t="shared" si="30"/>
        <v>746.06</v>
      </c>
      <c r="H136" s="29">
        <f t="shared" si="30"/>
        <v>0.61</v>
      </c>
      <c r="I136" s="29">
        <f t="shared" si="30"/>
        <v>258.68</v>
      </c>
      <c r="J136" s="29">
        <f t="shared" si="30"/>
        <v>0</v>
      </c>
      <c r="K136" s="29">
        <f t="shared" si="30"/>
        <v>318.65999999999997</v>
      </c>
      <c r="L136" s="29">
        <f t="shared" si="30"/>
        <v>218.86</v>
      </c>
      <c r="M136" s="29">
        <f t="shared" si="30"/>
        <v>227.76</v>
      </c>
      <c r="N136" s="29">
        <f t="shared" si="30"/>
        <v>7.5200000000000005</v>
      </c>
      <c r="O136" s="68"/>
      <c r="P136" s="76"/>
      <c r="Q136" s="77"/>
      <c r="R136" s="78"/>
      <c r="S136" s="79"/>
      <c r="T136" s="78"/>
      <c r="U136" s="78"/>
      <c r="V136" s="80"/>
      <c r="W136" s="81"/>
      <c r="X136" s="81"/>
      <c r="Y136" s="82"/>
      <c r="Z136" s="82"/>
      <c r="AA136" s="82"/>
      <c r="AB136" s="82"/>
      <c r="AC136" s="82"/>
      <c r="AD136" s="82"/>
      <c r="AE136" s="82"/>
      <c r="AF136" s="81"/>
      <c r="AG136" s="82"/>
      <c r="AH136" s="82"/>
      <c r="AI136" s="81"/>
    </row>
    <row r="137" spans="1:36" ht="24" x14ac:dyDescent="0.2">
      <c r="A137" s="166" t="s">
        <v>140</v>
      </c>
      <c r="B137" s="167" t="s">
        <v>125</v>
      </c>
      <c r="C137" s="17">
        <v>65</v>
      </c>
      <c r="D137" s="65">
        <v>1.37</v>
      </c>
      <c r="E137" s="132">
        <v>0.1</v>
      </c>
      <c r="F137" s="132">
        <v>11.2</v>
      </c>
      <c r="G137" s="132">
        <v>51.25</v>
      </c>
      <c r="H137" s="132">
        <v>0.2</v>
      </c>
      <c r="I137" s="132">
        <v>210.9</v>
      </c>
      <c r="J137" s="132">
        <v>0</v>
      </c>
      <c r="K137" s="132">
        <v>242.9</v>
      </c>
      <c r="L137" s="132">
        <v>98.5</v>
      </c>
      <c r="M137" s="132">
        <v>179.5</v>
      </c>
      <c r="N137" s="132">
        <v>3.3</v>
      </c>
      <c r="O137" s="68"/>
      <c r="P137" s="76"/>
      <c r="Q137" s="77"/>
      <c r="R137" s="78"/>
      <c r="S137" s="79"/>
      <c r="T137" s="78"/>
      <c r="U137" s="78"/>
      <c r="V137" s="80"/>
      <c r="W137" s="81"/>
      <c r="X137" s="81"/>
      <c r="Y137" s="82"/>
      <c r="Z137" s="82"/>
      <c r="AA137" s="82"/>
      <c r="AB137" s="82"/>
      <c r="AC137" s="82"/>
      <c r="AD137" s="82"/>
      <c r="AE137" s="82"/>
      <c r="AF137" s="81"/>
      <c r="AG137" s="82"/>
      <c r="AH137" s="82"/>
      <c r="AI137" s="81"/>
    </row>
    <row r="138" spans="1:36" ht="36" x14ac:dyDescent="0.2">
      <c r="A138" s="168" t="s">
        <v>71</v>
      </c>
      <c r="B138" s="139" t="s">
        <v>122</v>
      </c>
      <c r="C138" s="6">
        <v>250</v>
      </c>
      <c r="D138" s="132">
        <v>5.88</v>
      </c>
      <c r="E138" s="132">
        <v>4.8</v>
      </c>
      <c r="F138" s="132">
        <v>19.3</v>
      </c>
      <c r="G138" s="132">
        <v>143.80000000000001</v>
      </c>
      <c r="H138" s="132" t="s">
        <v>40</v>
      </c>
      <c r="I138" s="132" t="s">
        <v>72</v>
      </c>
      <c r="J138" s="25"/>
      <c r="K138" s="132" t="s">
        <v>73</v>
      </c>
      <c r="L138" s="132" t="s">
        <v>74</v>
      </c>
      <c r="M138" s="132" t="s">
        <v>75</v>
      </c>
      <c r="N138" s="132" t="s">
        <v>76</v>
      </c>
      <c r="O138" s="68"/>
      <c r="P138" s="76"/>
      <c r="Q138" s="77"/>
      <c r="R138" s="78"/>
      <c r="S138" s="79"/>
      <c r="T138" s="78"/>
      <c r="U138" s="78"/>
      <c r="V138" s="80"/>
      <c r="W138" s="81"/>
      <c r="X138" s="81"/>
      <c r="Y138" s="82"/>
      <c r="Z138" s="82"/>
      <c r="AA138" s="82"/>
      <c r="AB138" s="82"/>
      <c r="AC138" s="82"/>
      <c r="AD138" s="82"/>
      <c r="AE138" s="82"/>
      <c r="AF138" s="81"/>
      <c r="AG138" s="82"/>
      <c r="AH138" s="82"/>
      <c r="AI138" s="81"/>
    </row>
    <row r="139" spans="1:36" ht="36" x14ac:dyDescent="0.2">
      <c r="A139" s="130" t="s">
        <v>77</v>
      </c>
      <c r="B139" s="131" t="s">
        <v>123</v>
      </c>
      <c r="C139" s="6">
        <v>200</v>
      </c>
      <c r="D139" s="6">
        <v>17.71</v>
      </c>
      <c r="E139" s="6">
        <v>19.86</v>
      </c>
      <c r="F139" s="6">
        <v>53.05</v>
      </c>
      <c r="G139" s="6">
        <v>461.78</v>
      </c>
      <c r="H139" s="6">
        <v>0.22</v>
      </c>
      <c r="I139" s="6">
        <v>27.28</v>
      </c>
      <c r="J139" s="6"/>
      <c r="K139" s="6">
        <v>29.14</v>
      </c>
      <c r="L139" s="6">
        <v>79.98</v>
      </c>
      <c r="M139" s="6">
        <v>31.56</v>
      </c>
      <c r="N139" s="6">
        <v>2.3199999999999998</v>
      </c>
      <c r="O139" s="68"/>
      <c r="P139" s="76"/>
      <c r="Q139" s="77"/>
      <c r="R139" s="78"/>
      <c r="S139" s="79"/>
      <c r="T139" s="78"/>
      <c r="U139" s="78"/>
      <c r="V139" s="80"/>
      <c r="W139" s="81"/>
      <c r="X139" s="81"/>
      <c r="Y139" s="82"/>
      <c r="Z139" s="82"/>
      <c r="AA139" s="82"/>
      <c r="AB139" s="82"/>
      <c r="AC139" s="82"/>
      <c r="AD139" s="82"/>
      <c r="AE139" s="82"/>
      <c r="AF139" s="81"/>
      <c r="AG139" s="82"/>
      <c r="AH139" s="82"/>
      <c r="AI139" s="81"/>
    </row>
    <row r="140" spans="1:36" ht="24" x14ac:dyDescent="0.2">
      <c r="A140" s="165" t="s">
        <v>65</v>
      </c>
      <c r="B140" s="128" t="s">
        <v>110</v>
      </c>
      <c r="C140" s="9" t="s">
        <v>66</v>
      </c>
      <c r="D140" s="24">
        <v>0.14000000000000001</v>
      </c>
      <c r="E140" s="25"/>
      <c r="F140" s="24">
        <v>22.17</v>
      </c>
      <c r="G140" s="27">
        <v>89.23</v>
      </c>
      <c r="H140" s="27" t="s">
        <v>67</v>
      </c>
      <c r="I140" s="24" t="s">
        <v>68</v>
      </c>
      <c r="J140" s="25"/>
      <c r="K140" s="24" t="s">
        <v>69</v>
      </c>
      <c r="L140" s="25"/>
      <c r="M140" s="25"/>
      <c r="N140" s="27" t="s">
        <v>70</v>
      </c>
      <c r="O140" s="68"/>
      <c r="P140" s="76"/>
      <c r="Q140" s="77"/>
      <c r="R140" s="78"/>
      <c r="S140" s="79"/>
      <c r="T140" s="78"/>
      <c r="U140" s="78"/>
      <c r="V140" s="80"/>
      <c r="W140" s="81"/>
      <c r="X140" s="81"/>
      <c r="Y140" s="82"/>
      <c r="Z140" s="82"/>
      <c r="AA140" s="82"/>
      <c r="AB140" s="82"/>
      <c r="AC140" s="82"/>
      <c r="AD140" s="82"/>
      <c r="AE140" s="82"/>
      <c r="AF140" s="81"/>
      <c r="AG140" s="82"/>
      <c r="AH140" s="82"/>
      <c r="AI140" s="81"/>
    </row>
    <row r="141" spans="1:36" x14ac:dyDescent="0.2">
      <c r="A141" s="11"/>
      <c r="B141" s="13"/>
      <c r="C141" s="9"/>
      <c r="D141" s="14"/>
      <c r="E141" s="9"/>
      <c r="F141" s="14"/>
      <c r="G141" s="14"/>
      <c r="H141" s="27"/>
      <c r="I141" s="25"/>
      <c r="J141" s="25"/>
      <c r="K141" s="24"/>
      <c r="L141" s="25"/>
      <c r="M141" s="25"/>
      <c r="N141" s="27"/>
      <c r="O141" s="68"/>
      <c r="P141" s="76"/>
      <c r="Q141" s="77"/>
      <c r="R141" s="78"/>
      <c r="S141" s="79"/>
      <c r="T141" s="78"/>
      <c r="U141" s="78"/>
      <c r="V141" s="80"/>
      <c r="W141" s="81"/>
      <c r="X141" s="81"/>
      <c r="Y141" s="82"/>
      <c r="Z141" s="82"/>
      <c r="AA141" s="82"/>
      <c r="AB141" s="82"/>
      <c r="AC141" s="82"/>
      <c r="AD141" s="82"/>
      <c r="AE141" s="82"/>
      <c r="AF141" s="81"/>
      <c r="AG141" s="82"/>
      <c r="AH141" s="82"/>
      <c r="AI141" s="81"/>
    </row>
    <row r="142" spans="1:36" x14ac:dyDescent="0.2">
      <c r="A142" s="94"/>
      <c r="B142" s="94"/>
      <c r="C142" s="95">
        <v>715</v>
      </c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68"/>
      <c r="P142" s="76"/>
      <c r="Q142" s="77"/>
      <c r="R142" s="78"/>
      <c r="S142" s="79"/>
      <c r="T142" s="78"/>
      <c r="U142" s="78"/>
      <c r="V142" s="80"/>
      <c r="W142" s="81"/>
      <c r="X142" s="81"/>
      <c r="Y142" s="82"/>
      <c r="Z142" s="82"/>
      <c r="AA142" s="82"/>
      <c r="AB142" s="82"/>
      <c r="AC142" s="82"/>
      <c r="AD142" s="82"/>
      <c r="AE142" s="82"/>
      <c r="AF142" s="81"/>
      <c r="AG142" s="82"/>
      <c r="AH142" s="82"/>
      <c r="AI142" s="81"/>
    </row>
    <row r="143" spans="1:36" x14ac:dyDescent="0.2">
      <c r="A143" s="11"/>
      <c r="B143" s="13"/>
      <c r="C143" s="9"/>
      <c r="D143" s="14"/>
      <c r="E143" s="9"/>
      <c r="F143" s="15"/>
      <c r="G143" s="14"/>
      <c r="H143" s="48"/>
      <c r="I143" s="53"/>
      <c r="J143" s="46"/>
      <c r="K143" s="52"/>
      <c r="L143" s="46"/>
      <c r="M143" s="46"/>
      <c r="N143" s="48"/>
    </row>
    <row r="144" spans="1:36" x14ac:dyDescent="0.2">
      <c r="A144" s="11"/>
      <c r="B144" s="13"/>
      <c r="C144" s="9"/>
      <c r="D144" s="14"/>
      <c r="E144" s="9"/>
      <c r="F144" s="14"/>
      <c r="G144" s="14"/>
      <c r="H144" s="48"/>
      <c r="I144" s="46"/>
      <c r="J144" s="46"/>
      <c r="K144" s="52"/>
      <c r="L144" s="46"/>
      <c r="M144" s="46"/>
      <c r="N144" s="48"/>
    </row>
  </sheetData>
  <mergeCells count="16">
    <mergeCell ref="O130:Q130"/>
    <mergeCell ref="B75:C75"/>
    <mergeCell ref="B104:C104"/>
    <mergeCell ref="B117:C117"/>
    <mergeCell ref="B130:C130"/>
    <mergeCell ref="A89:C89"/>
    <mergeCell ref="C1:J2"/>
    <mergeCell ref="K3:N3"/>
    <mergeCell ref="G3:G4"/>
    <mergeCell ref="B61:C61"/>
    <mergeCell ref="B6:C6"/>
    <mergeCell ref="B20:C20"/>
    <mergeCell ref="B33:C33"/>
    <mergeCell ref="B47:C47"/>
    <mergeCell ref="D3:F3"/>
    <mergeCell ref="H3:I3"/>
  </mergeCells>
  <phoneticPr fontId="0" type="noConversion"/>
  <pageMargins left="0.75" right="0.75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167 руб</vt:lpstr>
      <vt:lpstr>'167 руб'!Область_печати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user</cp:lastModifiedBy>
  <cp:lastPrinted>2022-12-08T07:38:45Z</cp:lastPrinted>
  <dcterms:created xsi:type="dcterms:W3CDTF">2018-10-04T05:32:37Z</dcterms:created>
  <dcterms:modified xsi:type="dcterms:W3CDTF">2023-03-20T06:36:45Z</dcterms:modified>
  <cp:category/>
</cp:coreProperties>
</file>